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1013b28e737d044/2024/NIF/Diplomado NIF/COFIDE/Serie B/"/>
    </mc:Choice>
  </mc:AlternateContent>
  <xr:revisionPtr revIDLastSave="3" documentId="8_{13454281-19C3-4B16-AD17-C96A17FCAD93}" xr6:coauthVersionLast="47" xr6:coauthVersionMax="47" xr10:uidLastSave="{5484E73A-067F-46ED-AA4A-9E5A99258238}"/>
  <bookViews>
    <workbookView xWindow="-108" yWindow="-108" windowWidth="23256" windowHeight="12456" activeTab="1" xr2:uid="{21C2CCCF-6D80-4133-A4D0-1873DE0EF9A8}"/>
  </bookViews>
  <sheets>
    <sheet name="Flujo con intereses" sheetId="1" r:id="rId1"/>
    <sheet name="Flujo sin intereses" sheetId="4" r:id="rId2"/>
    <sheet name="Hoja2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4" l="1"/>
  <c r="F3" i="4"/>
  <c r="F10" i="4"/>
  <c r="F9" i="4"/>
  <c r="F8" i="4"/>
  <c r="F7" i="4"/>
  <c r="F6" i="4"/>
  <c r="F5" i="4"/>
  <c r="E10" i="4"/>
  <c r="E9" i="4"/>
  <c r="E8" i="4"/>
  <c r="E7" i="4"/>
  <c r="H18" i="4" s="1"/>
  <c r="E6" i="4"/>
  <c r="E5" i="4"/>
  <c r="E4" i="4"/>
  <c r="E3" i="4"/>
  <c r="C21" i="4"/>
  <c r="D15" i="4"/>
  <c r="J18" i="4"/>
  <c r="I18" i="4"/>
  <c r="G18" i="4"/>
  <c r="F18" i="4"/>
  <c r="E18" i="4"/>
  <c r="D18" i="4"/>
  <c r="E5" i="1"/>
  <c r="F18" i="1" s="1"/>
  <c r="G19" i="1" s="1"/>
  <c r="H20" i="1" s="1"/>
  <c r="E6" i="1"/>
  <c r="E7" i="1"/>
  <c r="E8" i="1"/>
  <c r="E9" i="1"/>
  <c r="J18" i="1" s="1"/>
  <c r="E10" i="1"/>
  <c r="F4" i="1"/>
  <c r="F3" i="1"/>
  <c r="E3" i="1"/>
  <c r="D18" i="1" s="1"/>
  <c r="I18" i="1"/>
  <c r="J19" i="1" s="1"/>
  <c r="H18" i="1"/>
  <c r="I19" i="1" s="1"/>
  <c r="J20" i="1" s="1"/>
  <c r="G18" i="1"/>
  <c r="H19" i="1" s="1"/>
  <c r="I20" i="1" s="1"/>
  <c r="E4" i="1"/>
  <c r="E18" i="1" s="1"/>
  <c r="F19" i="1" s="1"/>
  <c r="G20" i="1" s="1"/>
  <c r="C21" i="1"/>
  <c r="J19" i="4" l="1"/>
  <c r="I19" i="4"/>
  <c r="H19" i="4"/>
  <c r="G19" i="4"/>
  <c r="F19" i="4"/>
  <c r="E19" i="4"/>
  <c r="D21" i="4"/>
  <c r="E15" i="4" s="1"/>
  <c r="D15" i="1"/>
  <c r="J21" i="1"/>
  <c r="G21" i="1"/>
  <c r="H21" i="1"/>
  <c r="I21" i="1"/>
  <c r="E19" i="1"/>
  <c r="D21" i="1"/>
  <c r="J20" i="4" l="1"/>
  <c r="J21" i="4" s="1"/>
  <c r="I20" i="4"/>
  <c r="I21" i="4" s="1"/>
  <c r="H20" i="4"/>
  <c r="H21" i="4" s="1"/>
  <c r="G20" i="4"/>
  <c r="G21" i="4" s="1"/>
  <c r="F20" i="4"/>
  <c r="F21" i="4" s="1"/>
  <c r="E21" i="4"/>
  <c r="F15" i="4" s="1"/>
  <c r="E15" i="1"/>
  <c r="F20" i="1"/>
  <c r="F21" i="1" s="1"/>
  <c r="E21" i="1"/>
  <c r="G15" i="4" l="1"/>
  <c r="H15" i="4" s="1"/>
  <c r="I15" i="4" s="1"/>
  <c r="J15" i="4" s="1"/>
  <c r="F15" i="1"/>
  <c r="G15" i="1" s="1"/>
  <c r="H15" i="1" s="1"/>
  <c r="I15" i="1" s="1"/>
  <c r="J15" i="1" s="1"/>
</calcChain>
</file>

<file path=xl/sharedStrings.xml><?xml version="1.0" encoding="utf-8"?>
<sst xmlns="http://schemas.openxmlformats.org/spreadsheetml/2006/main" count="58" uniqueCount="26">
  <si>
    <t>MES</t>
  </si>
  <si>
    <t xml:space="preserve"> CONTADO  </t>
  </si>
  <si>
    <t xml:space="preserve"> CREDITO </t>
  </si>
  <si>
    <t>ENERO</t>
  </si>
  <si>
    <t>FEBRERO</t>
  </si>
  <si>
    <t>MARZO</t>
  </si>
  <si>
    <t>ABRIL</t>
  </si>
  <si>
    <t xml:space="preserve">MAYO </t>
  </si>
  <si>
    <t xml:space="preserve">JUNIO </t>
  </si>
  <si>
    <t>JULIO</t>
  </si>
  <si>
    <t>AGOSTO</t>
  </si>
  <si>
    <t>MAYO</t>
  </si>
  <si>
    <t>JUNIO</t>
  </si>
  <si>
    <t>Concepto</t>
  </si>
  <si>
    <t>SALDO INICIAL</t>
  </si>
  <si>
    <t>COBRO VENTAS AL CONTADO</t>
  </si>
  <si>
    <t>COBRO VENTAS A CRÉDITO 1 MES</t>
  </si>
  <si>
    <t>COBRO VENTAS A CRÉDITO 2 MES</t>
  </si>
  <si>
    <t>COBRO VENTAS A CRÉDITO 3 MES</t>
  </si>
  <si>
    <t>Mensualidad</t>
  </si>
  <si>
    <t>Pago mensual</t>
  </si>
  <si>
    <t>MÁS INGRESOS:</t>
  </si>
  <si>
    <t>TOTAL INGRESOS COBRADOS:</t>
  </si>
  <si>
    <t>Mensualidad con intereses</t>
  </si>
  <si>
    <t>Mensualidad sin intereses</t>
  </si>
  <si>
    <t>MÁS ENTRADAS: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</si>
</sst>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2" borderId="3" xfId="0" applyFont="1" applyFill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43" fontId="2" fillId="3" borderId="6" xfId="1" applyFont="1" applyFill="1" applyBorder="1"/>
    <xf numFmtId="0" fontId="1" fillId="0" borderId="5" xfId="0" applyFont="1" applyBorder="1"/>
    <xf numFmtId="43" fontId="2" fillId="3" borderId="7" xfId="1" applyFont="1" applyFill="1" applyBorder="1" applyAlignment="1">
      <alignment horizontal="center"/>
    </xf>
    <xf numFmtId="43" fontId="2" fillId="3" borderId="6" xfId="1" applyFont="1" applyFill="1" applyBorder="1" applyAlignment="1">
      <alignment horizontal="center"/>
    </xf>
    <xf numFmtId="43" fontId="2" fillId="3" borderId="8" xfId="1" applyFont="1" applyFill="1" applyBorder="1" applyAlignment="1">
      <alignment horizontal="center"/>
    </xf>
    <xf numFmtId="0" fontId="2" fillId="0" borderId="9" xfId="0" applyFont="1" applyBorder="1"/>
    <xf numFmtId="4" fontId="5" fillId="2" borderId="4" xfId="0" applyNumberFormat="1" applyFont="1" applyFill="1" applyBorder="1" applyAlignment="1">
      <alignment horizontal="justify" vertical="center"/>
    </xf>
    <xf numFmtId="4" fontId="5" fillId="0" borderId="4" xfId="0" applyNumberFormat="1" applyFont="1" applyBorder="1" applyAlignment="1">
      <alignment horizontal="justify" vertical="center"/>
    </xf>
    <xf numFmtId="43" fontId="5" fillId="0" borderId="5" xfId="1" applyFont="1" applyBorder="1"/>
    <xf numFmtId="43" fontId="6" fillId="3" borderId="10" xfId="1" applyFont="1" applyFill="1" applyBorder="1"/>
    <xf numFmtId="43" fontId="0" fillId="0" borderId="0" xfId="1" applyFont="1"/>
    <xf numFmtId="8" fontId="0" fillId="0" borderId="0" xfId="1" applyNumberFormat="1" applyFont="1"/>
    <xf numFmtId="8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5" fillId="0" borderId="5" xfId="0" applyFont="1" applyBorder="1"/>
    <xf numFmtId="4" fontId="5" fillId="0" borderId="5" xfId="0" applyNumberFormat="1" applyFont="1" applyBorder="1"/>
    <xf numFmtId="8" fontId="5" fillId="0" borderId="5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/>
    <xf numFmtId="4" fontId="5" fillId="2" borderId="4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C2C37-FD30-44A6-90ED-0F8C8B5AB4FE}">
  <dimension ref="A1:J23"/>
  <sheetViews>
    <sheetView zoomScale="140" zoomScaleNormal="140" workbookViewId="0">
      <selection sqref="A1:XFD1048576"/>
    </sheetView>
  </sheetViews>
  <sheetFormatPr baseColWidth="10" defaultRowHeight="14.4" x14ac:dyDescent="0.3"/>
  <cols>
    <col min="2" max="2" width="30.5546875" customWidth="1"/>
    <col min="5" max="5" width="12.44140625" customWidth="1"/>
    <col min="7" max="8" width="12.109375" bestFit="1" customWidth="1"/>
    <col min="9" max="10" width="12.33203125" bestFit="1" customWidth="1"/>
  </cols>
  <sheetData>
    <row r="1" spans="2:10" ht="15" thickBot="1" x14ac:dyDescent="0.35"/>
    <row r="2" spans="2:10" ht="15" thickBot="1" x14ac:dyDescent="0.35">
      <c r="B2" s="1" t="s">
        <v>0</v>
      </c>
      <c r="C2" s="2" t="s">
        <v>1</v>
      </c>
      <c r="D2" s="2" t="s">
        <v>2</v>
      </c>
      <c r="E2" s="2" t="s">
        <v>19</v>
      </c>
      <c r="F2" s="18" t="s">
        <v>20</v>
      </c>
    </row>
    <row r="3" spans="2:10" ht="15" thickBot="1" x14ac:dyDescent="0.35">
      <c r="B3" s="3" t="s">
        <v>3</v>
      </c>
      <c r="C3" s="11">
        <v>16000</v>
      </c>
      <c r="D3" s="11">
        <v>23000</v>
      </c>
      <c r="E3" s="17">
        <f>PMT(0.12/12,3,-D3,0,0)</f>
        <v>7820.5085640737916</v>
      </c>
      <c r="F3" s="16">
        <f>PMT(12%/12,3,23000)</f>
        <v>-7820.5085640737916</v>
      </c>
      <c r="G3" s="15"/>
      <c r="H3" s="15"/>
      <c r="I3" s="15"/>
    </row>
    <row r="4" spans="2:10" ht="15" thickBot="1" x14ac:dyDescent="0.35">
      <c r="B4" s="4" t="s">
        <v>4</v>
      </c>
      <c r="C4" s="12">
        <v>28000</v>
      </c>
      <c r="D4" s="12">
        <v>17000</v>
      </c>
      <c r="E4" s="17">
        <f t="shared" ref="E4:E10" si="0">PMT(0.12/12,3,-D4,0,0)</f>
        <v>5780.3758951849768</v>
      </c>
      <c r="F4" s="17">
        <f>PMT(12%/12,3,D4)</f>
        <v>-5780.3758951849768</v>
      </c>
    </row>
    <row r="5" spans="2:10" ht="15" thickBot="1" x14ac:dyDescent="0.35">
      <c r="B5" s="3" t="s">
        <v>5</v>
      </c>
      <c r="C5" s="11">
        <v>25000</v>
      </c>
      <c r="D5" s="11">
        <v>40000</v>
      </c>
      <c r="E5" s="17">
        <f t="shared" si="0"/>
        <v>13600.884459258768</v>
      </c>
    </row>
    <row r="6" spans="2:10" ht="15" thickBot="1" x14ac:dyDescent="0.35">
      <c r="B6" s="4" t="s">
        <v>6</v>
      </c>
      <c r="C6" s="12">
        <v>18000</v>
      </c>
      <c r="D6" s="12">
        <v>22000</v>
      </c>
      <c r="E6" s="17">
        <f t="shared" si="0"/>
        <v>7480.4864525923231</v>
      </c>
    </row>
    <row r="7" spans="2:10" ht="15" thickBot="1" x14ac:dyDescent="0.35">
      <c r="B7" s="3" t="s">
        <v>7</v>
      </c>
      <c r="C7" s="11">
        <v>50000</v>
      </c>
      <c r="D7" s="11">
        <v>32000</v>
      </c>
      <c r="E7" s="17">
        <f t="shared" si="0"/>
        <v>10880.707567407015</v>
      </c>
    </row>
    <row r="8" spans="2:10" ht="15" thickBot="1" x14ac:dyDescent="0.35">
      <c r="B8" s="4" t="s">
        <v>8</v>
      </c>
      <c r="C8" s="12">
        <v>35000</v>
      </c>
      <c r="D8" s="12">
        <v>50000</v>
      </c>
      <c r="E8" s="17">
        <f t="shared" si="0"/>
        <v>17001.105574073463</v>
      </c>
    </row>
    <row r="9" spans="2:10" ht="15" thickBot="1" x14ac:dyDescent="0.35">
      <c r="B9" s="3" t="s">
        <v>9</v>
      </c>
      <c r="C9" s="11">
        <v>75000</v>
      </c>
      <c r="D9" s="11">
        <v>84000</v>
      </c>
      <c r="E9" s="17">
        <f t="shared" si="0"/>
        <v>28561.857364443415</v>
      </c>
    </row>
    <row r="10" spans="2:10" ht="15" thickBot="1" x14ac:dyDescent="0.35">
      <c r="B10" s="4" t="s">
        <v>10</v>
      </c>
      <c r="C10" s="12">
        <v>93000</v>
      </c>
      <c r="D10" s="12">
        <v>106000</v>
      </c>
      <c r="E10" s="17">
        <f t="shared" si="0"/>
        <v>36042.34381703574</v>
      </c>
    </row>
    <row r="13" spans="2:10" ht="15" thickBot="1" x14ac:dyDescent="0.35"/>
    <row r="14" spans="2:10" x14ac:dyDescent="0.3">
      <c r="B14" s="5" t="s">
        <v>13</v>
      </c>
      <c r="C14" s="7" t="s">
        <v>3</v>
      </c>
      <c r="D14" s="8" t="s">
        <v>4</v>
      </c>
      <c r="E14" s="7" t="s">
        <v>5</v>
      </c>
      <c r="F14" s="9" t="s">
        <v>6</v>
      </c>
      <c r="G14" s="7" t="s">
        <v>11</v>
      </c>
      <c r="H14" s="9" t="s">
        <v>12</v>
      </c>
      <c r="I14" s="7" t="s">
        <v>9</v>
      </c>
      <c r="J14" s="8" t="s">
        <v>10</v>
      </c>
    </row>
    <row r="15" spans="2:10" x14ac:dyDescent="0.3">
      <c r="B15" s="6" t="s">
        <v>14</v>
      </c>
      <c r="C15" s="13">
        <v>0</v>
      </c>
      <c r="D15" s="13">
        <f>+C17</f>
        <v>16000</v>
      </c>
      <c r="E15" s="13">
        <f t="shared" ref="E15:J15" si="1">+D15+D21</f>
        <v>51820.508564073789</v>
      </c>
      <c r="F15" s="13">
        <f t="shared" si="1"/>
        <v>90421.393023332552</v>
      </c>
      <c r="G15" s="13">
        <f t="shared" si="1"/>
        <v>135623.16194185009</v>
      </c>
      <c r="H15" s="13">
        <f t="shared" si="1"/>
        <v>212484.90874888614</v>
      </c>
      <c r="I15" s="13">
        <f t="shared" si="1"/>
        <v>279446.98722814425</v>
      </c>
      <c r="J15" s="13">
        <f t="shared" si="1"/>
        <v>389809.28682221705</v>
      </c>
    </row>
    <row r="16" spans="2:10" x14ac:dyDescent="0.3">
      <c r="B16" s="6" t="s">
        <v>21</v>
      </c>
      <c r="C16" s="19"/>
      <c r="D16" s="19"/>
      <c r="E16" s="19"/>
      <c r="F16" s="19"/>
      <c r="G16" s="19"/>
      <c r="H16" s="19"/>
      <c r="I16" s="19"/>
      <c r="J16" s="19"/>
    </row>
    <row r="17" spans="1:10" x14ac:dyDescent="0.3">
      <c r="B17" s="6" t="s">
        <v>15</v>
      </c>
      <c r="C17" s="20">
        <v>16000</v>
      </c>
      <c r="D17" s="20">
        <v>28000</v>
      </c>
      <c r="E17" s="20">
        <v>25000</v>
      </c>
      <c r="F17" s="20">
        <v>18000</v>
      </c>
      <c r="G17" s="20">
        <v>50000</v>
      </c>
      <c r="H17" s="20">
        <v>35000</v>
      </c>
      <c r="I17" s="20">
        <v>75000</v>
      </c>
      <c r="J17" s="20">
        <v>93000</v>
      </c>
    </row>
    <row r="18" spans="1:10" x14ac:dyDescent="0.3">
      <c r="B18" s="6" t="s">
        <v>16</v>
      </c>
      <c r="C18" s="19"/>
      <c r="D18" s="21">
        <f>+E3</f>
        <v>7820.5085640737916</v>
      </c>
      <c r="E18" s="21">
        <f>+E4</f>
        <v>5780.3758951849768</v>
      </c>
      <c r="F18" s="21">
        <f>+E5</f>
        <v>13600.884459258768</v>
      </c>
      <c r="G18" s="21">
        <f>+E6</f>
        <v>7480.4864525923231</v>
      </c>
      <c r="H18" s="21">
        <f>+E7</f>
        <v>10880.707567407015</v>
      </c>
      <c r="I18" s="21">
        <f>+E8</f>
        <v>17001.105574073463</v>
      </c>
      <c r="J18" s="21">
        <f>+E9</f>
        <v>28561.857364443415</v>
      </c>
    </row>
    <row r="19" spans="1:10" x14ac:dyDescent="0.3">
      <c r="B19" s="6" t="s">
        <v>17</v>
      </c>
      <c r="C19" s="19"/>
      <c r="D19" s="19"/>
      <c r="E19" s="21">
        <f>+D18</f>
        <v>7820.5085640737916</v>
      </c>
      <c r="F19" s="21">
        <f>+E18</f>
        <v>5780.3758951849768</v>
      </c>
      <c r="G19" s="21">
        <f>+F18</f>
        <v>13600.884459258768</v>
      </c>
      <c r="H19" s="21">
        <f t="shared" ref="H19:J20" si="2">+G18</f>
        <v>7480.4864525923231</v>
      </c>
      <c r="I19" s="21">
        <f t="shared" si="2"/>
        <v>10880.707567407015</v>
      </c>
      <c r="J19" s="21">
        <f t="shared" si="2"/>
        <v>17001.105574073463</v>
      </c>
    </row>
    <row r="20" spans="1:10" x14ac:dyDescent="0.3">
      <c r="B20" s="6" t="s">
        <v>18</v>
      </c>
      <c r="C20" s="19"/>
      <c r="D20" s="19"/>
      <c r="E20" s="19"/>
      <c r="F20" s="21">
        <f>+E19</f>
        <v>7820.5085640737916</v>
      </c>
      <c r="G20" s="21">
        <f>+F19</f>
        <v>5780.3758951849768</v>
      </c>
      <c r="H20" s="21">
        <f>+G19</f>
        <v>13600.884459258768</v>
      </c>
      <c r="I20" s="21">
        <f t="shared" si="2"/>
        <v>7480.4864525923231</v>
      </c>
      <c r="J20" s="21">
        <f t="shared" si="2"/>
        <v>10880.707567407015</v>
      </c>
    </row>
    <row r="21" spans="1:10" ht="15" thickBot="1" x14ac:dyDescent="0.35">
      <c r="B21" s="10" t="s">
        <v>22</v>
      </c>
      <c r="C21" s="14">
        <f>SUM(C17:C20)</f>
        <v>16000</v>
      </c>
      <c r="D21" s="14">
        <f>SUM(D17:D20)</f>
        <v>35820.508564073789</v>
      </c>
      <c r="E21" s="14">
        <f>SUM(E17:E20)</f>
        <v>38600.88445925877</v>
      </c>
      <c r="F21" s="14">
        <f t="shared" ref="F21:J21" si="3">SUM(F17:F20)</f>
        <v>45201.768918517533</v>
      </c>
      <c r="G21" s="14">
        <f t="shared" si="3"/>
        <v>76861.746807036063</v>
      </c>
      <c r="H21" s="14">
        <f t="shared" si="3"/>
        <v>66962.078479258111</v>
      </c>
      <c r="I21" s="14">
        <f t="shared" si="3"/>
        <v>110362.29959407279</v>
      </c>
      <c r="J21" s="14">
        <f t="shared" si="3"/>
        <v>149443.67050592392</v>
      </c>
    </row>
    <row r="23" spans="1:10" x14ac:dyDescent="0.3">
      <c r="A23">
        <v>0</v>
      </c>
    </row>
  </sheetData>
  <phoneticPr fontId="4" type="noConversion"/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FCAD0-D778-49AF-8C84-D1BBF8331CE8}">
  <dimension ref="A1:J23"/>
  <sheetViews>
    <sheetView tabSelected="1" topLeftCell="A3" zoomScale="130" zoomScaleNormal="130" workbookViewId="0">
      <selection activeCell="H18" sqref="H18"/>
    </sheetView>
  </sheetViews>
  <sheetFormatPr baseColWidth="10" defaultRowHeight="14.4" x14ac:dyDescent="0.3"/>
  <cols>
    <col min="2" max="2" width="30.5546875" customWidth="1"/>
    <col min="5" max="5" width="12.44140625" customWidth="1"/>
    <col min="6" max="6" width="12.21875" customWidth="1"/>
    <col min="7" max="8" width="12.109375" bestFit="1" customWidth="1"/>
    <col min="9" max="10" width="12.33203125" bestFit="1" customWidth="1"/>
  </cols>
  <sheetData>
    <row r="1" spans="2:10" ht="15" thickBot="1" x14ac:dyDescent="0.35"/>
    <row r="2" spans="2:10" ht="29.4" thickBot="1" x14ac:dyDescent="0.35">
      <c r="B2" s="1" t="s">
        <v>0</v>
      </c>
      <c r="C2" s="2" t="s">
        <v>1</v>
      </c>
      <c r="D2" s="2" t="s">
        <v>2</v>
      </c>
      <c r="E2" s="22" t="s">
        <v>24</v>
      </c>
      <c r="F2" s="22" t="s">
        <v>23</v>
      </c>
    </row>
    <row r="3" spans="2:10" ht="15" thickBot="1" x14ac:dyDescent="0.35">
      <c r="B3" s="3" t="s">
        <v>3</v>
      </c>
      <c r="C3" s="11">
        <v>16000</v>
      </c>
      <c r="D3" s="11">
        <v>23000</v>
      </c>
      <c r="E3" s="24">
        <f>+D3/3</f>
        <v>7666.666666666667</v>
      </c>
      <c r="F3" s="24">
        <f t="shared" ref="F3:F4" si="0">PMT(0.12/12,3,D3,0,0)</f>
        <v>-7820.5085640737916</v>
      </c>
      <c r="G3" s="15"/>
      <c r="H3" s="15"/>
      <c r="I3" s="15"/>
    </row>
    <row r="4" spans="2:10" ht="15" thickBot="1" x14ac:dyDescent="0.35">
      <c r="B4" s="4" t="s">
        <v>4</v>
      </c>
      <c r="C4" s="12">
        <v>28000</v>
      </c>
      <c r="D4" s="12">
        <v>17000</v>
      </c>
      <c r="E4" s="25">
        <f t="shared" ref="E4:E10" si="1">+D4/3</f>
        <v>5666.666666666667</v>
      </c>
      <c r="F4" s="25">
        <f t="shared" si="0"/>
        <v>-5780.3758951849768</v>
      </c>
    </row>
    <row r="5" spans="2:10" ht="15" thickBot="1" x14ac:dyDescent="0.35">
      <c r="B5" s="3" t="s">
        <v>5</v>
      </c>
      <c r="C5" s="11">
        <v>25000</v>
      </c>
      <c r="D5" s="11">
        <v>40000</v>
      </c>
      <c r="E5" s="24">
        <f t="shared" si="1"/>
        <v>13333.333333333334</v>
      </c>
      <c r="F5" s="24">
        <f>PMT(0.12/12,3,D5,0,0)</f>
        <v>-13600.884459258768</v>
      </c>
    </row>
    <row r="6" spans="2:10" ht="15" thickBot="1" x14ac:dyDescent="0.35">
      <c r="B6" s="4" t="s">
        <v>6</v>
      </c>
      <c r="C6" s="12">
        <v>18000</v>
      </c>
      <c r="D6" s="12">
        <v>22000</v>
      </c>
      <c r="E6" s="25">
        <f t="shared" si="1"/>
        <v>7333.333333333333</v>
      </c>
      <c r="F6" s="25">
        <f t="shared" ref="F6:F10" si="2">PMT(0.12/12,3,D6,0,0)</f>
        <v>-7480.4864525923231</v>
      </c>
    </row>
    <row r="7" spans="2:10" ht="15" thickBot="1" x14ac:dyDescent="0.35">
      <c r="B7" s="3" t="s">
        <v>7</v>
      </c>
      <c r="C7" s="11">
        <v>50000</v>
      </c>
      <c r="D7" s="11">
        <v>32000</v>
      </c>
      <c r="E7" s="24">
        <f t="shared" si="1"/>
        <v>10666.666666666666</v>
      </c>
      <c r="F7" s="24">
        <f t="shared" si="2"/>
        <v>-10880.707567407015</v>
      </c>
    </row>
    <row r="8" spans="2:10" ht="15" thickBot="1" x14ac:dyDescent="0.35">
      <c r="B8" s="4" t="s">
        <v>8</v>
      </c>
      <c r="C8" s="12">
        <v>35000</v>
      </c>
      <c r="D8" s="12">
        <v>50000</v>
      </c>
      <c r="E8" s="25">
        <f t="shared" si="1"/>
        <v>16666.666666666668</v>
      </c>
      <c r="F8" s="25">
        <f t="shared" si="2"/>
        <v>-17001.105574073463</v>
      </c>
    </row>
    <row r="9" spans="2:10" ht="15" thickBot="1" x14ac:dyDescent="0.35">
      <c r="B9" s="3" t="s">
        <v>9</v>
      </c>
      <c r="C9" s="11">
        <v>75000</v>
      </c>
      <c r="D9" s="11">
        <v>84000</v>
      </c>
      <c r="E9" s="24">
        <f t="shared" si="1"/>
        <v>28000</v>
      </c>
      <c r="F9" s="24">
        <f t="shared" si="2"/>
        <v>-28561.857364443415</v>
      </c>
    </row>
    <row r="10" spans="2:10" ht="15" thickBot="1" x14ac:dyDescent="0.35">
      <c r="B10" s="4" t="s">
        <v>10</v>
      </c>
      <c r="C10" s="12">
        <v>93000</v>
      </c>
      <c r="D10" s="12">
        <v>106000</v>
      </c>
      <c r="E10" s="25">
        <f t="shared" si="1"/>
        <v>35333.333333333336</v>
      </c>
      <c r="F10" s="25">
        <f t="shared" si="2"/>
        <v>-36042.34381703574</v>
      </c>
    </row>
    <row r="13" spans="2:10" ht="15" thickBot="1" x14ac:dyDescent="0.35"/>
    <row r="14" spans="2:10" x14ac:dyDescent="0.3">
      <c r="B14" s="5" t="s">
        <v>13</v>
      </c>
      <c r="C14" s="7" t="s">
        <v>3</v>
      </c>
      <c r="D14" s="8" t="s">
        <v>4</v>
      </c>
      <c r="E14" s="7" t="s">
        <v>5</v>
      </c>
      <c r="F14" s="9" t="s">
        <v>6</v>
      </c>
      <c r="G14" s="7" t="s">
        <v>11</v>
      </c>
      <c r="H14" s="9" t="s">
        <v>12</v>
      </c>
      <c r="I14" s="7" t="s">
        <v>9</v>
      </c>
      <c r="J14" s="8" t="s">
        <v>10</v>
      </c>
    </row>
    <row r="15" spans="2:10" x14ac:dyDescent="0.3">
      <c r="B15" s="6" t="s">
        <v>14</v>
      </c>
      <c r="C15" s="13">
        <v>0</v>
      </c>
      <c r="D15" s="13">
        <f>+C17</f>
        <v>16000</v>
      </c>
      <c r="E15" s="13">
        <f t="shared" ref="E15:J15" si="3">+D15+D21</f>
        <v>51666.666666666664</v>
      </c>
      <c r="F15" s="13">
        <f t="shared" si="3"/>
        <v>90000</v>
      </c>
      <c r="G15" s="13">
        <f t="shared" si="3"/>
        <v>134666.66666666666</v>
      </c>
      <c r="H15" s="13">
        <f t="shared" si="3"/>
        <v>211000</v>
      </c>
      <c r="I15" s="13">
        <f t="shared" si="3"/>
        <v>277333.33333333331</v>
      </c>
      <c r="J15" s="13">
        <f t="shared" si="3"/>
        <v>387000</v>
      </c>
    </row>
    <row r="16" spans="2:10" x14ac:dyDescent="0.3">
      <c r="B16" s="23" t="s">
        <v>25</v>
      </c>
      <c r="C16" s="19"/>
      <c r="D16" s="19"/>
      <c r="E16" s="19"/>
      <c r="F16" s="19"/>
      <c r="G16" s="19"/>
      <c r="H16" s="19"/>
      <c r="I16" s="19"/>
      <c r="J16" s="19"/>
    </row>
    <row r="17" spans="1:10" x14ac:dyDescent="0.3">
      <c r="B17" s="6" t="s">
        <v>15</v>
      </c>
      <c r="C17" s="20">
        <v>16000</v>
      </c>
      <c r="D17" s="20">
        <v>28000</v>
      </c>
      <c r="E17" s="20">
        <v>25000</v>
      </c>
      <c r="F17" s="20">
        <v>18000</v>
      </c>
      <c r="G17" s="20">
        <v>50000</v>
      </c>
      <c r="H17" s="20">
        <v>35000</v>
      </c>
      <c r="I17" s="20">
        <v>75000</v>
      </c>
      <c r="J17" s="20">
        <v>93000</v>
      </c>
    </row>
    <row r="18" spans="1:10" x14ac:dyDescent="0.3">
      <c r="B18" s="6" t="s">
        <v>16</v>
      </c>
      <c r="C18" s="19"/>
      <c r="D18" s="21">
        <f>+E3</f>
        <v>7666.666666666667</v>
      </c>
      <c r="E18" s="21">
        <f>+E4</f>
        <v>5666.666666666667</v>
      </c>
      <c r="F18" s="21">
        <f>+E5</f>
        <v>13333.333333333334</v>
      </c>
      <c r="G18" s="21">
        <f>+E6</f>
        <v>7333.333333333333</v>
      </c>
      <c r="H18" s="21">
        <f>+E7</f>
        <v>10666.666666666666</v>
      </c>
      <c r="I18" s="21">
        <f>+E8</f>
        <v>16666.666666666668</v>
      </c>
      <c r="J18" s="21">
        <f>+E9</f>
        <v>28000</v>
      </c>
    </row>
    <row r="19" spans="1:10" x14ac:dyDescent="0.3">
      <c r="B19" s="6" t="s">
        <v>17</v>
      </c>
      <c r="C19" s="19"/>
      <c r="D19" s="19"/>
      <c r="E19" s="21">
        <f>+D18</f>
        <v>7666.666666666667</v>
      </c>
      <c r="F19" s="21">
        <f>+E18</f>
        <v>5666.666666666667</v>
      </c>
      <c r="G19" s="21">
        <f>+F18</f>
        <v>13333.333333333334</v>
      </c>
      <c r="H19" s="21">
        <f t="shared" ref="H19:J20" si="4">+G18</f>
        <v>7333.333333333333</v>
      </c>
      <c r="I19" s="21">
        <f t="shared" si="4"/>
        <v>10666.666666666666</v>
      </c>
      <c r="J19" s="21">
        <f t="shared" si="4"/>
        <v>16666.666666666668</v>
      </c>
    </row>
    <row r="20" spans="1:10" x14ac:dyDescent="0.3">
      <c r="B20" s="6" t="s">
        <v>18</v>
      </c>
      <c r="C20" s="19"/>
      <c r="D20" s="19"/>
      <c r="E20" s="19"/>
      <c r="F20" s="21">
        <f>+E19</f>
        <v>7666.666666666667</v>
      </c>
      <c r="G20" s="21">
        <f>+F19</f>
        <v>5666.666666666667</v>
      </c>
      <c r="H20" s="21">
        <f>+G19</f>
        <v>13333.333333333334</v>
      </c>
      <c r="I20" s="21">
        <f t="shared" si="4"/>
        <v>7333.333333333333</v>
      </c>
      <c r="J20" s="21">
        <f t="shared" si="4"/>
        <v>10666.666666666666</v>
      </c>
    </row>
    <row r="21" spans="1:10" ht="15" thickBot="1" x14ac:dyDescent="0.35">
      <c r="B21" s="10" t="s">
        <v>22</v>
      </c>
      <c r="C21" s="14">
        <f>SUM(C17:C20)</f>
        <v>16000</v>
      </c>
      <c r="D21" s="14">
        <f>SUM(D17:D20)</f>
        <v>35666.666666666664</v>
      </c>
      <c r="E21" s="14">
        <f>SUM(E17:E20)</f>
        <v>38333.333333333336</v>
      </c>
      <c r="F21" s="14">
        <f t="shared" ref="F21:J21" si="5">SUM(F17:F20)</f>
        <v>44666.666666666664</v>
      </c>
      <c r="G21" s="14">
        <f t="shared" si="5"/>
        <v>76333.333333333343</v>
      </c>
      <c r="H21" s="14">
        <f t="shared" si="5"/>
        <v>66333.333333333328</v>
      </c>
      <c r="I21" s="14">
        <f t="shared" si="5"/>
        <v>109666.66666666667</v>
      </c>
      <c r="J21" s="14">
        <f t="shared" si="5"/>
        <v>148333.33333333331</v>
      </c>
    </row>
    <row r="23" spans="1:10" x14ac:dyDescent="0.3">
      <c r="A2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BACF1-88D3-4567-9B00-491CC1FACEC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Flujo con intereses</vt:lpstr>
      <vt:lpstr>Flujo sin intereses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 Ariza</dc:creator>
  <cp:lastModifiedBy>Fran Ariza</cp:lastModifiedBy>
  <dcterms:created xsi:type="dcterms:W3CDTF">2021-07-30T00:23:04Z</dcterms:created>
  <dcterms:modified xsi:type="dcterms:W3CDTF">2024-09-12T23:51:12Z</dcterms:modified>
</cp:coreProperties>
</file>