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NEXO II" sheetId="1" r:id="rId1"/>
    <sheet name="ANEXO III" sheetId="2" r:id="rId2"/>
    <sheet name="ANEXO III.1" sheetId="3" r:id="rId3"/>
    <sheet name="ANEXO III.2" sheetId="4" r:id="rId4"/>
    <sheet name="ANEXO III.3" sheetId="5" r:id="rId5"/>
    <sheet name="ANEXO IV" sheetId="6" r:id="rId6"/>
    <sheet name="ANEXO V" sheetId="7" r:id="rId7"/>
    <sheet name="ANEXO VI" sheetId="8" r:id="rId8"/>
    <sheet name="ANEXO VI.1" sheetId="9" r:id="rId9"/>
  </sheets>
  <externalReferences>
    <externalReference r:id="rId12"/>
  </externalReferences>
  <definedNames>
    <definedName name="_xlnm.Print_Area" localSheetId="0">'ANEXO II'!$A$1:$F$22</definedName>
    <definedName name="_xlnm.Print_Area" localSheetId="1">'ANEXO III'!$B$3:$F$34</definedName>
    <definedName name="_xlnm.Print_Area" localSheetId="2">'ANEXO III.1'!$B$3:$I$22</definedName>
    <definedName name="_xlnm.Print_Area" localSheetId="3">'ANEXO III.2'!$B$1:$D$23</definedName>
    <definedName name="_xlnm.Print_Area" localSheetId="4">'ANEXO III.3'!$B$3:$J$15</definedName>
    <definedName name="_xlnm.Print_Area" localSheetId="5">'ANEXO IV'!$A$1:$F$39</definedName>
    <definedName name="_xlnm.Print_Area" localSheetId="6">'ANEXO V'!$B$28:$G$52</definedName>
  </definedNames>
  <calcPr fullCalcOnLoad="1"/>
</workbook>
</file>

<file path=xl/sharedStrings.xml><?xml version="1.0" encoding="utf-8"?>
<sst xmlns="http://schemas.openxmlformats.org/spreadsheetml/2006/main" count="177" uniqueCount="140">
  <si>
    <t>II. DETERMINACION DEL RESULTADO OBTENIDO POR LA ENAJENACION</t>
  </si>
  <si>
    <t>INGRESO OBTENIDO POR ACCION</t>
  </si>
  <si>
    <t>MENOS:</t>
  </si>
  <si>
    <t>IGUAL:</t>
  </si>
  <si>
    <t>TOTAL DE ACCIONES</t>
  </si>
  <si>
    <t>CUFIN A LA FECHA DE ENAJENACION Y DE</t>
  </si>
  <si>
    <t>IGUAL</t>
  </si>
  <si>
    <t>IV. RESUMEN DE CONCEPTOS DETERMINADOS</t>
  </si>
  <si>
    <t>COSTO COMPROBADO DE ADQUISICION</t>
  </si>
  <si>
    <t xml:space="preserve">TOTAL DE ACCIONES DE LA EMPRESA </t>
  </si>
  <si>
    <t>TOTAL DE ACCIONES A ENAJENAR</t>
  </si>
  <si>
    <t>III.2 ANALISIS Y COMPARACION DE LOS SALDOS</t>
  </si>
  <si>
    <t xml:space="preserve">ACTUALIZADOS DE LA ACCION </t>
  </si>
  <si>
    <t>DETERMINACION DEL COSTO FISCAL</t>
  </si>
  <si>
    <t>ACTUALIZADO POR ACCION</t>
  </si>
  <si>
    <t>MENOS</t>
  </si>
  <si>
    <t>PERDIDAS FISCALES POR ACCION</t>
  </si>
  <si>
    <t>COSTO FISCAL ACTUALIZADO POR ACCION</t>
  </si>
  <si>
    <t>MAS</t>
  </si>
  <si>
    <t>DIFERENCIA DE CUFIN POR ACCION</t>
  </si>
  <si>
    <t>III. COSTO DE ADQUSICION ACTUALIZADO POR ACCION</t>
  </si>
  <si>
    <t>MAS:</t>
  </si>
  <si>
    <t>POR</t>
  </si>
  <si>
    <t>ACCIONES A ENAJENAR</t>
  </si>
  <si>
    <t>III.1 DETERMINACION DEL COSTO COMPROBADO</t>
  </si>
  <si>
    <t>DE ADQUISICION ACTUALIZADO DE LA</t>
  </si>
  <si>
    <t>TENENCIA ACCIONARIA DEL SEÑOR</t>
  </si>
  <si>
    <t>FECHA DE</t>
  </si>
  <si>
    <t xml:space="preserve"> NUMERO DE</t>
  </si>
  <si>
    <t xml:space="preserve">VALOR </t>
  </si>
  <si>
    <t>VENTA</t>
  </si>
  <si>
    <t>ADQUISICION</t>
  </si>
  <si>
    <t>ACCIONES</t>
  </si>
  <si>
    <t>NOMINAL</t>
  </si>
  <si>
    <t>ENAJENA</t>
  </si>
  <si>
    <t>FACTOR DE</t>
  </si>
  <si>
    <t>COSTO DE</t>
  </si>
  <si>
    <t>ACTUALIZA.</t>
  </si>
  <si>
    <t>ACCIÓN ACT.</t>
  </si>
  <si>
    <t>ACCIONES A</t>
  </si>
  <si>
    <t>ENAJENAR</t>
  </si>
  <si>
    <t>APORT. DE</t>
  </si>
  <si>
    <t>TOTALES</t>
  </si>
  <si>
    <t>APORT. ACT</t>
  </si>
  <si>
    <t>COSTO POR ACCIÓN ACTUALIZADO</t>
  </si>
  <si>
    <t>DIFERENCIA DE CUFIN FECHA DE ADQ. Y ENAJENACIÓN</t>
  </si>
  <si>
    <t>PERDIDA FISCAL POR ACCION POR AMORTIZAR</t>
  </si>
  <si>
    <t>DIFERENCIA DE CUFIN NEGATIVA</t>
  </si>
  <si>
    <t>TOTAL</t>
  </si>
  <si>
    <t>ANEXO III.3</t>
  </si>
  <si>
    <t>ANÁLISIS DE PÉRDIDAS FISCALES PENDIENTES DE AMORTIZAR POR ACCIÓN A LA</t>
  </si>
  <si>
    <t>FECHA DE ENAJENACIÓN Y DETERMINACIÓN DE LA CUFIN NEGATIVA EN ESTRICTO</t>
  </si>
  <si>
    <t>COSTO DE LA ACCIÓN A LA FECHA DE ENAJENACIÓN</t>
  </si>
  <si>
    <t>CUFIN NEGATIVA POR ACCIÓN</t>
  </si>
  <si>
    <t>COSTO COMPROBADO POR ACCION ACTUALIZADO</t>
  </si>
  <si>
    <t xml:space="preserve">ACTUALIZADO DE LA ACCION </t>
  </si>
  <si>
    <t>VI CUADRO HISTORICO DE TENENCIA ACCIONARIA</t>
  </si>
  <si>
    <t>ESCRITURA</t>
  </si>
  <si>
    <t>CONST.</t>
  </si>
  <si>
    <t>VI.1 ANALISIS DE LA TENENCIA ACCIONARIA A ENAJENAR</t>
  </si>
  <si>
    <t xml:space="preserve"> </t>
  </si>
  <si>
    <t>FECHA DE ADQUISICION</t>
  </si>
  <si>
    <t>VALOR</t>
  </si>
  <si>
    <t>IMPORTE</t>
  </si>
  <si>
    <t>CAPITAL</t>
  </si>
  <si>
    <t>TOTAL DE TENENCIA ACCIONARIA A VENDER</t>
  </si>
  <si>
    <t>MONTO DE LA ENAJENACION A COSTO FISCAL</t>
  </si>
  <si>
    <t>VALOR DE LA VENTA DE ACCIONES</t>
  </si>
  <si>
    <t>IMPORTE NETO A RECIBIR POR LA ENAJENACIÓN</t>
  </si>
  <si>
    <t>NOTA:</t>
  </si>
  <si>
    <t>NÚM. DE REGISTRO 08106 ANTE LA AGAFF</t>
  </si>
  <si>
    <t>ACCIONISTAS</t>
  </si>
  <si>
    <t>NÚMERO DE</t>
  </si>
  <si>
    <t>DE LAS ACCIONES A ENAJENAR E IMPORTE NETO A RECIBIR</t>
  </si>
  <si>
    <t>SALDO CUFIN A LA FECHA DE ENAJENACIÓN</t>
  </si>
  <si>
    <t>DIFERENCIA DE CUFINES</t>
  </si>
  <si>
    <t>DIFERENCIA POR ACCIÓN</t>
  </si>
  <si>
    <t>FACTOR DE ACTUALIZACIÓN</t>
  </si>
  <si>
    <t>LA EMPRESA NO TIENE SALDO CUFIN NEGATIVA A LA FECHA DE ADQUISICIÓN Y DE ENAJENACIÓN CONFORME A</t>
  </si>
  <si>
    <t>LO DISPUESTO EN EL QUINTO PÁRRAFO DEL ARTÍCULO 77 DE LA LISR. ASIMISMO, NO PAGO REEMBOLSO ALGUNO</t>
  </si>
  <si>
    <t>DEL CAPITAL SOCIAL VIA REDUCCIÓN DE CAPITAL</t>
  </si>
  <si>
    <t>REEMBOLSOS PAGADOS</t>
  </si>
  <si>
    <t>PÉRDIDAS FISCALES ACTUALIZADAS, GENERADAS EN</t>
  </si>
  <si>
    <t>EJERCICIOS ANTERIORES Y DISMINUIDAS A LA FECHA DE</t>
  </si>
  <si>
    <t>ADQUISICIÓN DE LAS ACCIONES</t>
  </si>
  <si>
    <t>TENENCIA ACCIONARIA DEL ACCIONISTA</t>
  </si>
  <si>
    <t>V. DETERMINACION DEL ISR A CARGO DEL ENAJENANTE</t>
  </si>
  <si>
    <t>PÉRDIDA TOTAL OBTENIDA DE LA OPERACIÓN</t>
  </si>
  <si>
    <t>PÉRDIDA FISCAL POR ACCION</t>
  </si>
  <si>
    <t>IMPORTE NETO A RECIBIR POR EL ENAJENANTE</t>
  </si>
  <si>
    <t>SALDO CUFIN A LA FECHA DE ADQUISICIÓN ACTUALIZADA</t>
  </si>
  <si>
    <t>ACTUALIZACIÓN DEL SALDO CUFIN A LA FECHA DE ADQUISICIÓN</t>
  </si>
  <si>
    <t>POR:</t>
  </si>
  <si>
    <t>PÉRDIDA FISCAL EN LA VENTA DE ACCIONES</t>
  </si>
  <si>
    <t>SOCIO QUE ADQUIERE LAS ACCIONES</t>
  </si>
  <si>
    <t xml:space="preserve">SALDO CUFIN A LA FECHA DE ADQUISICIÓN </t>
  </si>
  <si>
    <t>III.1</t>
  </si>
  <si>
    <t>COSTO COMPROBADO DE APORTACIÓN ACTUALIZADO</t>
  </si>
  <si>
    <t>ANEXO</t>
  </si>
  <si>
    <t>III.2</t>
  </si>
  <si>
    <t>III.3</t>
  </si>
  <si>
    <t>REFERENCIA</t>
  </si>
  <si>
    <t>CONTRATO</t>
  </si>
  <si>
    <t>ANEXO III</t>
  </si>
  <si>
    <t>APEGO A LO DISPUESTO EN EL QUINTO PÁRRAFO DEL ARTÍCULO 77 DE LA LISR APLICABLE</t>
  </si>
  <si>
    <t>PROCEDE RETENCIÓN ALGUNA DEL IMPUESTO SOBRE LA RENTA.</t>
  </si>
  <si>
    <t>AL NO EXISTIR GANANCIA EN LA ENAJENACIÓN DE ACCIONES NO</t>
  </si>
  <si>
    <t>VI.1</t>
  </si>
  <si>
    <t>CAPITAL SOCIAL FIJO</t>
  </si>
  <si>
    <t>1 DE 1</t>
  </si>
  <si>
    <t>ACCIONES CAPITAL SOCIAL FIJO</t>
  </si>
  <si>
    <t>ADQUISICION DE LAS ACCIONES DEL CAPITAL SOCIAL FIJO</t>
  </si>
  <si>
    <t>CAP. FIJO</t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</si>
  <si>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LAS ACCIONES TIENEN UN VALOR NOMINAL DE $1,000.00</t>
    </r>
  </si>
  <si>
    <t>FACTOR DE ACTUALIZACION</t>
  </si>
  <si>
    <t>NOVIEMBRE 9 DE 2019,  POLIZA NÚMERO 5,983</t>
  </si>
  <si>
    <t xml:space="preserve">             (MIL PESOS 00/100 MN)</t>
  </si>
  <si>
    <t>VALOR DE LA VENTA DE ACCIONES SEGÚN ACTA</t>
  </si>
  <si>
    <t>AL 31 DE DICIEMBRE DE 2020, LA EMPRESA NO TIENEN PÉRDIDAS FISCALES PENDIENTES DE AMOTIZAR; TODA VEZ</t>
  </si>
  <si>
    <t>QUE NO HA REALIZADO OPERACIÓN ALGUNA</t>
  </si>
  <si>
    <t>INPC DE NOVIEMBRE 2019</t>
  </si>
  <si>
    <t>INPC DE ABRIL 2021</t>
  </si>
  <si>
    <t>SERIE "A"</t>
  </si>
  <si>
    <t>RETENCIÓN DEL ISR</t>
  </si>
  <si>
    <t xml:space="preserve">     DE LA EMPRESA EMISORA RANAHEL, SA DE CV</t>
  </si>
  <si>
    <t>DE JAVIER SOLIS DE LA EMPRESA EMISORA</t>
  </si>
  <si>
    <t xml:space="preserve">LA BUENA MUSICA, SA DE CV </t>
  </si>
  <si>
    <t>PEDRO INFANTE</t>
  </si>
  <si>
    <t>LA BUENA MUSICA, S.A. DE C.V</t>
  </si>
  <si>
    <t>JAVIER SOLIS</t>
  </si>
  <si>
    <t>JOSE ALFREDO JIMENEZ</t>
  </si>
  <si>
    <t>VICENTE FERNÁNDEZ</t>
  </si>
  <si>
    <t>CPI JUAN SIN MIEDO</t>
  </si>
  <si>
    <t xml:space="preserve">    JAVIER SOLIS</t>
  </si>
  <si>
    <t>DE LA EMPRESA LA BUENA MUSICA, SA DE CV</t>
  </si>
  <si>
    <t>CPI JUNA SIN MIEDO</t>
  </si>
  <si>
    <t>POR LA ENAJENACION DE ACCIONES PROPIEDAD DE</t>
  </si>
  <si>
    <t>A LA VENTA DE LAS ACCIONES DE JAVIER SOLIS</t>
  </si>
  <si>
    <t>DE JAVIER SOLIS Y VALOR TOTAL</t>
  </si>
  <si>
    <t xml:space="preserve">     DE ACCIONES PROPIEDAD DE JAVIER SOLIS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</si>
</sst>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0_-;\-* #,##0.00000_-;_-* &quot;-&quot;??_-;_-@_-"/>
    <numFmt numFmtId="165" formatCode="_-* #,##0.0000_-;\-* #,##0.0000_-;_-* &quot;-&quot;??_-;_-@_-"/>
    <numFmt numFmtId="166" formatCode="_-* #,##0_-;\-* #,##0_-;_-* &quot;-&quot;??_-;_-@_-"/>
    <numFmt numFmtId="167" formatCode="#,##0;[Red]#,##0"/>
    <numFmt numFmtId="168" formatCode="#,##0.0;[Red]#,##0.0"/>
    <numFmt numFmtId="169" formatCode="#,##0.00;[Red]#,##0.00"/>
    <numFmt numFmtId="170" formatCode="_-* #,##0.000_-;\-* #,##0.000_-;_-* &quot;-&quot;??_-;_-@_-"/>
    <numFmt numFmtId="171" formatCode="[$-80A]dddd\,\ dd&quot; de &quot;mmmm&quot; de &quot;yyyy"/>
    <numFmt numFmtId="172" formatCode="[$-80A]hh:mm:ss\ AM/PM"/>
    <numFmt numFmtId="173" formatCode="_-* #,##0.0_-;\-* #,##0.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0000"/>
    <numFmt numFmtId="179" formatCode="0.000000"/>
    <numFmt numFmtId="180" formatCode="0.00000"/>
    <numFmt numFmtId="181" formatCode="0.0000"/>
    <numFmt numFmtId="182" formatCode="[$-80A]d&quot; de &quot;mmmm&quot; de &quot;yyyy"/>
    <numFmt numFmtId="183" formatCode="0.00000000"/>
    <numFmt numFmtId="184" formatCode="0.000"/>
    <numFmt numFmtId="185" formatCode="_-* #,##0.0000_-;\-* #,##0.0000_-;_-* &quot;-&quot;????_-;_-@_-"/>
    <numFmt numFmtId="186" formatCode="0;[Red]0"/>
    <numFmt numFmtId="187" formatCode="0.000000000"/>
    <numFmt numFmtId="188" formatCode="0.0000000000"/>
    <numFmt numFmtId="189" formatCode="[$-F800]dddd\,\ mmmm\ dd\,\ yyyy"/>
    <numFmt numFmtId="190" formatCode="&quot;$&quot;#,##0.00"/>
    <numFmt numFmtId="191" formatCode="[$-80A]dddd\,\ d&quot; de &quot;mmmm&quot; de &quot;yyyy"/>
    <numFmt numFmtId="192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3" fontId="1" fillId="0" borderId="0" xfId="49" applyFont="1" applyAlignment="1">
      <alignment/>
    </xf>
    <xf numFmtId="14" fontId="0" fillId="0" borderId="0" xfId="0" applyNumberFormat="1" applyAlignment="1">
      <alignment/>
    </xf>
    <xf numFmtId="165" fontId="0" fillId="0" borderId="0" xfId="49" applyNumberFormat="1" applyFont="1" applyAlignment="1">
      <alignment/>
    </xf>
    <xf numFmtId="165" fontId="1" fillId="0" borderId="0" xfId="49" applyNumberFormat="1" applyFont="1" applyAlignment="1">
      <alignment/>
    </xf>
    <xf numFmtId="166" fontId="0" fillId="0" borderId="0" xfId="49" applyNumberFormat="1" applyFont="1" applyAlignment="1">
      <alignment/>
    </xf>
    <xf numFmtId="14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43" fontId="3" fillId="0" borderId="0" xfId="49" applyNumberFormat="1" applyFont="1" applyAlignment="1">
      <alignment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2" xfId="0" applyFont="1" applyBorder="1" applyAlignment="1">
      <alignment/>
    </xf>
    <xf numFmtId="43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Font="1" applyBorder="1" applyAlignment="1">
      <alignment/>
    </xf>
    <xf numFmtId="43" fontId="0" fillId="0" borderId="16" xfId="0" applyNumberFormat="1" applyBorder="1" applyAlignment="1">
      <alignment/>
    </xf>
    <xf numFmtId="0" fontId="1" fillId="0" borderId="12" xfId="0" applyFont="1" applyBorder="1" applyAlignment="1">
      <alignment/>
    </xf>
    <xf numFmtId="2" fontId="0" fillId="0" borderId="16" xfId="0" applyNumberFormat="1" applyFont="1" applyBorder="1" applyAlignment="1">
      <alignment/>
    </xf>
    <xf numFmtId="43" fontId="0" fillId="0" borderId="16" xfId="49" applyFont="1" applyBorder="1" applyAlignment="1">
      <alignment/>
    </xf>
    <xf numFmtId="43" fontId="0" fillId="0" borderId="0" xfId="49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43" fontId="5" fillId="0" borderId="15" xfId="49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43" fontId="5" fillId="0" borderId="16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165" fontId="0" fillId="0" borderId="0" xfId="49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43" fontId="1" fillId="0" borderId="0" xfId="49" applyFont="1" applyBorder="1" applyAlignment="1">
      <alignment/>
    </xf>
    <xf numFmtId="43" fontId="0" fillId="0" borderId="0" xfId="0" applyNumberFormat="1" applyBorder="1" applyAlignment="1">
      <alignment/>
    </xf>
    <xf numFmtId="43" fontId="1" fillId="0" borderId="2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14" fontId="0" fillId="0" borderId="0" xfId="0" applyNumberFormat="1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14" fontId="0" fillId="0" borderId="24" xfId="0" applyNumberFormat="1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4" xfId="0" applyBorder="1" applyAlignment="1">
      <alignment/>
    </xf>
    <xf numFmtId="43" fontId="0" fillId="0" borderId="24" xfId="49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3" fontId="1" fillId="0" borderId="24" xfId="49" applyFont="1" applyBorder="1" applyAlignment="1">
      <alignment/>
    </xf>
    <xf numFmtId="0" fontId="1" fillId="0" borderId="22" xfId="0" applyFont="1" applyBorder="1" applyAlignment="1">
      <alignment/>
    </xf>
    <xf numFmtId="43" fontId="0" fillId="0" borderId="0" xfId="49" applyFont="1" applyBorder="1" applyAlignment="1">
      <alignment/>
    </xf>
    <xf numFmtId="0" fontId="1" fillId="0" borderId="18" xfId="0" applyFont="1" applyFill="1" applyBorder="1" applyAlignment="1">
      <alignment horizontal="center"/>
    </xf>
    <xf numFmtId="43" fontId="0" fillId="0" borderId="12" xfId="0" applyNumberFormat="1" applyFill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43" fontId="1" fillId="0" borderId="13" xfId="49" applyNumberFormat="1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43" fontId="1" fillId="0" borderId="2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19" xfId="0" applyFont="1" applyBorder="1" applyAlignment="1">
      <alignment/>
    </xf>
    <xf numFmtId="2" fontId="4" fillId="0" borderId="24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20" xfId="0" applyFont="1" applyBorder="1" applyAlignment="1">
      <alignment/>
    </xf>
    <xf numFmtId="43" fontId="0" fillId="0" borderId="15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5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186" fontId="0" fillId="0" borderId="16" xfId="0" applyNumberFormat="1" applyFont="1" applyBorder="1" applyAlignment="1">
      <alignment horizontal="center"/>
    </xf>
    <xf numFmtId="43" fontId="0" fillId="0" borderId="16" xfId="49" applyFont="1" applyBorder="1" applyAlignment="1">
      <alignment horizontal="center"/>
    </xf>
    <xf numFmtId="43" fontId="0" fillId="0" borderId="0" xfId="49" applyFont="1" applyBorder="1" applyAlignment="1">
      <alignment horizontal="center"/>
    </xf>
    <xf numFmtId="0" fontId="0" fillId="0" borderId="17" xfId="0" applyFont="1" applyFill="1" applyBorder="1" applyAlignment="1">
      <alignment/>
    </xf>
    <xf numFmtId="186" fontId="0" fillId="0" borderId="17" xfId="0" applyNumberFormat="1" applyFill="1" applyBorder="1" applyAlignment="1">
      <alignment/>
    </xf>
    <xf numFmtId="43" fontId="0" fillId="0" borderId="17" xfId="49" applyFont="1" applyFill="1" applyBorder="1" applyAlignment="1">
      <alignment/>
    </xf>
    <xf numFmtId="43" fontId="0" fillId="0" borderId="14" xfId="49" applyFont="1" applyFill="1" applyBorder="1" applyAlignment="1">
      <alignment/>
    </xf>
    <xf numFmtId="15" fontId="2" fillId="0" borderId="17" xfId="0" applyNumberFormat="1" applyFont="1" applyFill="1" applyBorder="1" applyAlignment="1">
      <alignment horizontal="center"/>
    </xf>
    <xf numFmtId="186" fontId="0" fillId="0" borderId="12" xfId="0" applyNumberFormat="1" applyFill="1" applyBorder="1" applyAlignment="1">
      <alignment horizontal="center"/>
    </xf>
    <xf numFmtId="43" fontId="0" fillId="0" borderId="16" xfId="49" applyFont="1" applyFill="1" applyBorder="1" applyAlignment="1">
      <alignment/>
    </xf>
    <xf numFmtId="186" fontId="1" fillId="0" borderId="13" xfId="0" applyNumberFormat="1" applyFont="1" applyFill="1" applyBorder="1" applyAlignment="1">
      <alignment horizontal="center"/>
    </xf>
    <xf numFmtId="43" fontId="1" fillId="0" borderId="17" xfId="49" applyFont="1" applyFill="1" applyBorder="1" applyAlignment="1">
      <alignment/>
    </xf>
    <xf numFmtId="14" fontId="0" fillId="0" borderId="1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3" fontId="1" fillId="0" borderId="0" xfId="49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16" xfId="0" applyNumberFormat="1" applyFont="1" applyBorder="1" applyAlignment="1">
      <alignment/>
    </xf>
    <xf numFmtId="0" fontId="1" fillId="0" borderId="23" xfId="0" applyFont="1" applyBorder="1" applyAlignment="1">
      <alignment/>
    </xf>
    <xf numFmtId="43" fontId="1" fillId="0" borderId="17" xfId="0" applyNumberFormat="1" applyFont="1" applyBorder="1" applyAlignment="1">
      <alignment/>
    </xf>
    <xf numFmtId="10" fontId="0" fillId="0" borderId="0" xfId="0" applyNumberFormat="1" applyAlignment="1">
      <alignment/>
    </xf>
    <xf numFmtId="0" fontId="46" fillId="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0" fillId="0" borderId="20" xfId="0" applyBorder="1" applyAlignment="1">
      <alignment/>
    </xf>
    <xf numFmtId="43" fontId="1" fillId="0" borderId="19" xfId="49" applyFont="1" applyBorder="1" applyAlignment="1">
      <alignment/>
    </xf>
    <xf numFmtId="0" fontId="0" fillId="0" borderId="13" xfId="0" applyFont="1" applyBorder="1" applyAlignment="1">
      <alignment/>
    </xf>
    <xf numFmtId="43" fontId="0" fillId="0" borderId="21" xfId="49" applyFont="1" applyBorder="1" applyAlignment="1">
      <alignment/>
    </xf>
    <xf numFmtId="0" fontId="0" fillId="0" borderId="12" xfId="0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165" fontId="0" fillId="0" borderId="0" xfId="49" applyNumberFormat="1" applyFont="1" applyBorder="1" applyAlignment="1">
      <alignment horizontal="right"/>
    </xf>
    <xf numFmtId="165" fontId="0" fillId="0" borderId="0" xfId="49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3" fontId="1" fillId="0" borderId="15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5" fontId="1" fillId="0" borderId="17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81" fontId="0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81" fontId="0" fillId="0" borderId="0" xfId="0" applyNumberFormat="1" applyFont="1" applyBorder="1" applyAlignment="1">
      <alignment wrapText="1"/>
    </xf>
    <xf numFmtId="0" fontId="0" fillId="0" borderId="16" xfId="49" applyNumberFormat="1" applyFont="1" applyBorder="1" applyAlignment="1">
      <alignment/>
    </xf>
    <xf numFmtId="0" fontId="0" fillId="0" borderId="21" xfId="49" applyNumberFormat="1" applyFont="1" applyBorder="1" applyAlignment="1">
      <alignment/>
    </xf>
    <xf numFmtId="0" fontId="0" fillId="0" borderId="21" xfId="0" applyNumberFormat="1" applyBorder="1" applyAlignment="1">
      <alignment/>
    </xf>
    <xf numFmtId="0" fontId="1" fillId="0" borderId="23" xfId="0" applyNumberFormat="1" applyFont="1" applyBorder="1" applyAlignment="1">
      <alignment/>
    </xf>
    <xf numFmtId="181" fontId="0" fillId="0" borderId="0" xfId="0" applyNumberFormat="1" applyBorder="1" applyAlignment="1">
      <alignment/>
    </xf>
    <xf numFmtId="2" fontId="0" fillId="0" borderId="12" xfId="0" applyNumberFormat="1" applyFont="1" applyBorder="1" applyAlignment="1">
      <alignment/>
    </xf>
    <xf numFmtId="190" fontId="1" fillId="0" borderId="15" xfId="0" applyNumberFormat="1" applyFont="1" applyBorder="1" applyAlignment="1">
      <alignment/>
    </xf>
    <xf numFmtId="190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186" fontId="0" fillId="0" borderId="16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1" fontId="0" fillId="0" borderId="0" xfId="0" applyNumberFormat="1" applyFon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1" fillId="0" borderId="17" xfId="49" applyNumberFormat="1" applyFont="1" applyBorder="1" applyAlignment="1">
      <alignment/>
    </xf>
    <xf numFmtId="0" fontId="1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33" borderId="0" xfId="0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pm6\Documents\CLIENTES\2021\GRUPO%20C%20&amp;%20S\RANAHEL\DICT%20ACCIONES\CUADERNILLO%20DICT\DATOS%20FISC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II Y III.1"/>
      <sheetName val="DATOS FIS ANEXO IV.1"/>
      <sheetName val="RES PF"/>
    </sheetNames>
    <sheetDataSet>
      <sheetData sheetId="0">
        <row r="84">
          <cell r="D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PageLayoutView="0" workbookViewId="0" topLeftCell="A6">
      <selection activeCell="F21" sqref="F21"/>
    </sheetView>
  </sheetViews>
  <sheetFormatPr defaultColWidth="11.421875" defaultRowHeight="12.75"/>
  <cols>
    <col min="4" max="4" width="30.57421875" style="0" customWidth="1"/>
    <col min="6" max="6" width="14.57421875" style="0" customWidth="1"/>
    <col min="9" max="9" width="14.57421875" style="0" customWidth="1"/>
  </cols>
  <sheetData>
    <row r="1" spans="1:6" ht="15">
      <c r="A1" s="42" t="s">
        <v>0</v>
      </c>
      <c r="B1" s="43"/>
      <c r="C1" s="43"/>
      <c r="D1" s="43"/>
      <c r="E1" s="43"/>
      <c r="F1" s="43"/>
    </row>
    <row r="2" spans="1:6" ht="15">
      <c r="A2" s="42" t="s">
        <v>139</v>
      </c>
      <c r="B2" s="43"/>
      <c r="C2" s="43"/>
      <c r="D2" s="43"/>
      <c r="E2" s="43"/>
      <c r="F2" s="43"/>
    </row>
    <row r="3" spans="1:6" ht="15">
      <c r="A3" s="42" t="s">
        <v>124</v>
      </c>
      <c r="B3" s="43"/>
      <c r="C3" s="43"/>
      <c r="D3" s="43"/>
      <c r="E3" s="43"/>
      <c r="F3" s="43"/>
    </row>
    <row r="4" spans="1:6" ht="15">
      <c r="A4" s="42"/>
      <c r="B4" s="43"/>
      <c r="C4" s="43"/>
      <c r="D4" s="43"/>
      <c r="E4" s="43"/>
      <c r="F4" s="43"/>
    </row>
    <row r="5" spans="1:6" ht="15" thickBot="1">
      <c r="A5" s="43"/>
      <c r="B5" s="43"/>
      <c r="C5" s="43"/>
      <c r="D5" s="43"/>
      <c r="E5" s="43"/>
      <c r="F5" s="43"/>
    </row>
    <row r="6" spans="1:6" ht="15.75" thickBot="1">
      <c r="A6" s="43"/>
      <c r="B6" s="188" t="s">
        <v>108</v>
      </c>
      <c r="C6" s="189"/>
      <c r="D6" s="189"/>
      <c r="E6" s="190"/>
      <c r="F6" s="154" t="s">
        <v>101</v>
      </c>
    </row>
    <row r="7" spans="1:6" ht="14.25">
      <c r="A7" s="106"/>
      <c r="B7" s="44" t="s">
        <v>1</v>
      </c>
      <c r="C7" s="44"/>
      <c r="D7" s="44"/>
      <c r="E7" s="45">
        <v>1000</v>
      </c>
      <c r="F7" s="153" t="s">
        <v>102</v>
      </c>
    </row>
    <row r="8" spans="1:6" ht="14.25">
      <c r="A8" s="47" t="s">
        <v>2</v>
      </c>
      <c r="B8" s="46"/>
      <c r="C8" s="46"/>
      <c r="D8" s="46"/>
      <c r="E8" s="47"/>
      <c r="F8" s="47"/>
    </row>
    <row r="9" spans="1:6" ht="14.25">
      <c r="A9" s="47"/>
      <c r="B9" s="46" t="s">
        <v>54</v>
      </c>
      <c r="C9" s="46"/>
      <c r="D9" s="46"/>
      <c r="E9" s="48">
        <f>+'ANEXO III'!E15</f>
        <v>1078.4765689044916</v>
      </c>
      <c r="F9" s="153" t="s">
        <v>103</v>
      </c>
    </row>
    <row r="10" spans="1:6" ht="15" thickBot="1">
      <c r="A10" s="47" t="s">
        <v>3</v>
      </c>
      <c r="B10" s="46"/>
      <c r="C10" s="46"/>
      <c r="D10" s="46"/>
      <c r="E10" s="47"/>
      <c r="F10" s="47"/>
    </row>
    <row r="11" spans="1:6" ht="15.75" thickBot="1">
      <c r="A11" s="107"/>
      <c r="B11" s="108" t="s">
        <v>88</v>
      </c>
      <c r="C11" s="108"/>
      <c r="D11" s="108"/>
      <c r="E11" s="109">
        <f>+E7-E9</f>
        <v>-78.47656890449161</v>
      </c>
      <c r="F11" s="107"/>
    </row>
    <row r="12" spans="1:6" ht="14.25">
      <c r="A12" s="46"/>
      <c r="B12" s="46"/>
      <c r="C12" s="46"/>
      <c r="D12" s="46"/>
      <c r="E12" s="46"/>
      <c r="F12" s="43"/>
    </row>
    <row r="13" spans="1:9" ht="15">
      <c r="A13" s="46"/>
      <c r="B13" s="174"/>
      <c r="C13" s="174"/>
      <c r="D13" s="174"/>
      <c r="E13" s="175"/>
      <c r="F13" s="175"/>
      <c r="G13" s="175"/>
      <c r="H13" s="175"/>
      <c r="I13" s="46"/>
    </row>
    <row r="14" spans="1:5" ht="14.25">
      <c r="A14" s="46"/>
      <c r="B14" s="46"/>
      <c r="C14" s="46"/>
      <c r="D14" s="46"/>
      <c r="E14" s="46"/>
    </row>
    <row r="15" ht="12.75">
      <c r="E15" s="3"/>
    </row>
    <row r="17" spans="2:5" ht="12.75">
      <c r="B17" s="1"/>
      <c r="C17" s="1"/>
      <c r="D17" s="1"/>
      <c r="E17" s="4"/>
    </row>
    <row r="20" spans="2:4" ht="13.5" thickBot="1">
      <c r="B20" s="25"/>
      <c r="C20" s="25"/>
      <c r="D20" s="25"/>
    </row>
    <row r="21" spans="2:4" ht="15">
      <c r="B21" s="191" t="s">
        <v>132</v>
      </c>
      <c r="C21" s="191"/>
      <c r="D21" s="191"/>
    </row>
    <row r="22" spans="2:4" ht="15">
      <c r="B22" s="192" t="s">
        <v>70</v>
      </c>
      <c r="C22" s="192"/>
      <c r="D22" s="192"/>
    </row>
  </sheetData>
  <sheetProtection/>
  <mergeCells count="3">
    <mergeCell ref="B6:E6"/>
    <mergeCell ref="B21:D21"/>
    <mergeCell ref="B22:D2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34"/>
  <sheetViews>
    <sheetView zoomScalePageLayoutView="0" workbookViewId="0" topLeftCell="A9">
      <selection activeCell="B34" sqref="B34:D34"/>
    </sheetView>
  </sheetViews>
  <sheetFormatPr defaultColWidth="11.421875" defaultRowHeight="12.75"/>
  <cols>
    <col min="2" max="2" width="30.7109375" style="0" customWidth="1"/>
    <col min="5" max="5" width="13.28125" style="0" customWidth="1"/>
    <col min="6" max="6" width="13.57421875" style="0" customWidth="1"/>
  </cols>
  <sheetData>
    <row r="3" spans="2:5" ht="12.75">
      <c r="B3" s="53" t="s">
        <v>20</v>
      </c>
      <c r="D3" s="53"/>
      <c r="E3" s="53"/>
    </row>
    <row r="4" spans="2:5" ht="12.75">
      <c r="B4" s="53" t="s">
        <v>138</v>
      </c>
      <c r="D4" s="53"/>
      <c r="E4" s="53"/>
    </row>
    <row r="5" spans="2:5" ht="12.75">
      <c r="B5" s="53" t="s">
        <v>73</v>
      </c>
      <c r="D5" s="53"/>
      <c r="E5" s="53"/>
    </row>
    <row r="6" spans="2:6" ht="13.5" thickBot="1">
      <c r="B6" s="53"/>
      <c r="D6" s="53"/>
      <c r="E6" s="53"/>
      <c r="F6" s="23"/>
    </row>
    <row r="7" spans="2:6" ht="13.5" thickBot="1">
      <c r="B7" s="54"/>
      <c r="C7" s="54"/>
      <c r="D7" s="54"/>
      <c r="E7" s="98" t="s">
        <v>122</v>
      </c>
      <c r="F7" s="103" t="s">
        <v>98</v>
      </c>
    </row>
    <row r="8" spans="2:6" ht="12.75">
      <c r="B8" s="55" t="s">
        <v>97</v>
      </c>
      <c r="C8" s="56"/>
      <c r="D8" s="63"/>
      <c r="E8" s="99">
        <f>+'ANEXO III.1'!I16</f>
        <v>1078.4765689044916</v>
      </c>
      <c r="F8" s="152" t="s">
        <v>96</v>
      </c>
    </row>
    <row r="9" spans="2:6" ht="12.75">
      <c r="B9" s="38" t="s">
        <v>21</v>
      </c>
      <c r="C9" s="22"/>
      <c r="D9" s="65"/>
      <c r="E9" s="100"/>
      <c r="F9" s="31"/>
    </row>
    <row r="10" spans="2:6" ht="12.75">
      <c r="B10" s="57" t="s">
        <v>45</v>
      </c>
      <c r="C10" s="22"/>
      <c r="D10" s="65"/>
      <c r="E10" s="171">
        <f>+'ANEXO III.2'!D14</f>
        <v>0</v>
      </c>
      <c r="F10" s="152" t="s">
        <v>99</v>
      </c>
    </row>
    <row r="11" spans="2:6" ht="12.75">
      <c r="B11" s="60" t="s">
        <v>2</v>
      </c>
      <c r="C11" s="21"/>
      <c r="D11" s="66"/>
      <c r="E11" s="20"/>
      <c r="F11" s="31"/>
    </row>
    <row r="12" spans="2:6" ht="12.75">
      <c r="B12" s="57" t="s">
        <v>46</v>
      </c>
      <c r="C12" s="21"/>
      <c r="D12" s="66"/>
      <c r="E12" s="101">
        <v>0</v>
      </c>
      <c r="F12" s="152" t="s">
        <v>100</v>
      </c>
    </row>
    <row r="13" spans="2:6" ht="12.75">
      <c r="B13" s="57" t="s">
        <v>47</v>
      </c>
      <c r="C13" s="21"/>
      <c r="D13" s="66"/>
      <c r="E13" s="101">
        <v>0</v>
      </c>
      <c r="F13" s="31"/>
    </row>
    <row r="14" spans="2:6" ht="12.75">
      <c r="B14" s="57" t="s">
        <v>6</v>
      </c>
      <c r="C14" s="21"/>
      <c r="D14" s="66"/>
      <c r="E14" s="20"/>
      <c r="F14" s="31"/>
    </row>
    <row r="15" spans="2:6" ht="12.75">
      <c r="B15" s="60" t="s">
        <v>17</v>
      </c>
      <c r="C15" s="21"/>
      <c r="D15" s="66"/>
      <c r="E15" s="100">
        <f>+E8+E10-E12</f>
        <v>1078.4765689044916</v>
      </c>
      <c r="F15" s="31"/>
    </row>
    <row r="16" spans="2:6" ht="12.75">
      <c r="B16" s="57" t="s">
        <v>22</v>
      </c>
      <c r="C16" s="21"/>
      <c r="D16" s="66"/>
      <c r="E16" s="101"/>
      <c r="F16" s="31"/>
    </row>
    <row r="17" spans="2:6" ht="12.75">
      <c r="B17" s="57" t="s">
        <v>23</v>
      </c>
      <c r="C17" s="21"/>
      <c r="D17" s="66"/>
      <c r="E17" s="72">
        <f>+'ANEXO VI.1'!D17</f>
        <v>100</v>
      </c>
      <c r="F17" s="152" t="s">
        <v>107</v>
      </c>
    </row>
    <row r="18" spans="2:6" ht="13.5" thickBot="1">
      <c r="B18" s="61" t="s">
        <v>6</v>
      </c>
      <c r="C18" s="27"/>
      <c r="D18" s="67"/>
      <c r="E18" s="26"/>
      <c r="F18" s="31"/>
    </row>
    <row r="19" spans="2:6" ht="13.5" thickBot="1">
      <c r="B19" s="62" t="s">
        <v>66</v>
      </c>
      <c r="C19" s="27"/>
      <c r="D19" s="67"/>
      <c r="E19" s="102">
        <f>+E15*E17</f>
        <v>107847.65689044916</v>
      </c>
      <c r="F19" s="105">
        <f>SUM(E19:E19)</f>
        <v>107847.65689044916</v>
      </c>
    </row>
    <row r="20" spans="2:5" ht="13.5" thickBot="1">
      <c r="B20" s="132"/>
      <c r="C20" s="21"/>
      <c r="D20" s="21"/>
      <c r="E20" s="133"/>
    </row>
    <row r="21" spans="2:5" ht="12.75">
      <c r="B21" s="135" t="s">
        <v>67</v>
      </c>
      <c r="C21" s="136"/>
      <c r="D21" s="112"/>
      <c r="E21" s="172">
        <v>100000</v>
      </c>
    </row>
    <row r="22" spans="2:5" ht="12.75">
      <c r="B22" s="38" t="s">
        <v>2</v>
      </c>
      <c r="C22" s="21"/>
      <c r="D22" s="66"/>
      <c r="E22" s="31"/>
    </row>
    <row r="23" spans="2:5" ht="12.75">
      <c r="B23" s="57" t="s">
        <v>66</v>
      </c>
      <c r="C23" s="21"/>
      <c r="D23" s="66"/>
      <c r="E23" s="37">
        <f>+F19</f>
        <v>107847.65689044916</v>
      </c>
    </row>
    <row r="24" spans="2:5" ht="12.75">
      <c r="B24" s="38" t="s">
        <v>3</v>
      </c>
      <c r="C24" s="21"/>
      <c r="D24" s="66"/>
      <c r="E24" s="31"/>
    </row>
    <row r="25" spans="2:5" ht="13.5" thickBot="1">
      <c r="B25" s="24" t="s">
        <v>87</v>
      </c>
      <c r="C25" s="25"/>
      <c r="D25" s="96"/>
      <c r="E25" s="139">
        <f>+E21-E23</f>
        <v>-7847.656890449158</v>
      </c>
    </row>
    <row r="27" spans="2:5" ht="12.75">
      <c r="B27" s="132" t="s">
        <v>89</v>
      </c>
      <c r="C27" s="1"/>
      <c r="D27" s="1"/>
      <c r="E27" s="173">
        <f>+E21</f>
        <v>100000</v>
      </c>
    </row>
    <row r="32" spans="2:4" ht="13.5" thickBot="1">
      <c r="B32" s="25"/>
      <c r="C32" s="25"/>
      <c r="D32" s="25"/>
    </row>
    <row r="33" spans="2:4" ht="15">
      <c r="B33" s="192" t="s">
        <v>132</v>
      </c>
      <c r="C33" s="192"/>
      <c r="D33" s="192"/>
    </row>
    <row r="34" spans="2:4" ht="15">
      <c r="B34" s="192" t="s">
        <v>70</v>
      </c>
      <c r="C34" s="192"/>
      <c r="D34" s="192"/>
    </row>
  </sheetData>
  <sheetProtection/>
  <mergeCells count="2">
    <mergeCell ref="B33:D33"/>
    <mergeCell ref="B34:D3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1">
      <selection activeCell="J3" sqref="J3"/>
    </sheetView>
  </sheetViews>
  <sheetFormatPr defaultColWidth="11.421875" defaultRowHeight="12.75"/>
  <cols>
    <col min="2" max="2" width="13.28125" style="0" customWidth="1"/>
    <col min="3" max="3" width="12.140625" style="0" customWidth="1"/>
    <col min="4" max="5" width="12.00390625" style="0" customWidth="1"/>
    <col min="6" max="7" width="14.00390625" style="0" customWidth="1"/>
    <col min="8" max="8" width="12.8515625" style="0" customWidth="1"/>
    <col min="9" max="9" width="14.140625" style="0" customWidth="1"/>
    <col min="11" max="11" width="14.8515625" style="0" bestFit="1" customWidth="1"/>
  </cols>
  <sheetData>
    <row r="1" ht="12.75">
      <c r="A1" s="6"/>
    </row>
    <row r="3" spans="2:10" ht="12.75">
      <c r="B3" s="1" t="s">
        <v>24</v>
      </c>
      <c r="C3" s="1"/>
      <c r="J3" s="206" t="s">
        <v>109</v>
      </c>
    </row>
    <row r="4" spans="2:3" ht="12.75">
      <c r="B4" s="1" t="s">
        <v>25</v>
      </c>
      <c r="C4" s="1"/>
    </row>
    <row r="5" spans="2:5" ht="12.75">
      <c r="B5" s="1" t="s">
        <v>26</v>
      </c>
      <c r="C5" s="1"/>
      <c r="D5" s="1"/>
      <c r="E5" s="1"/>
    </row>
    <row r="6" spans="2:5" ht="12.75">
      <c r="B6" s="1" t="s">
        <v>129</v>
      </c>
      <c r="C6" s="1"/>
      <c r="D6" s="1"/>
      <c r="E6" s="1"/>
    </row>
    <row r="7" ht="13.5" thickBot="1">
      <c r="B7" s="1"/>
    </row>
    <row r="8" spans="2:7" ht="12.75">
      <c r="B8" s="1"/>
      <c r="D8" s="197" t="s">
        <v>110</v>
      </c>
      <c r="E8" s="198"/>
      <c r="F8" s="198"/>
      <c r="G8" s="199"/>
    </row>
    <row r="9" spans="2:7" ht="13.5" thickBot="1">
      <c r="B9" s="1"/>
      <c r="D9" s="24"/>
      <c r="E9" s="25"/>
      <c r="F9" s="25"/>
      <c r="G9" s="96"/>
    </row>
    <row r="10" spans="2:9" ht="12.75">
      <c r="B10" s="68" t="s">
        <v>27</v>
      </c>
      <c r="C10" s="49" t="s">
        <v>28</v>
      </c>
      <c r="D10" s="19" t="s">
        <v>29</v>
      </c>
      <c r="E10" s="49" t="s">
        <v>27</v>
      </c>
      <c r="F10" s="93" t="s">
        <v>35</v>
      </c>
      <c r="G10" s="76" t="s">
        <v>36</v>
      </c>
      <c r="H10" s="76" t="s">
        <v>39</v>
      </c>
      <c r="I10" s="76" t="s">
        <v>41</v>
      </c>
    </row>
    <row r="11" spans="2:9" ht="13.5" thickBot="1">
      <c r="B11" s="72" t="s">
        <v>31</v>
      </c>
      <c r="C11" s="32" t="s">
        <v>32</v>
      </c>
      <c r="D11" s="23" t="s">
        <v>33</v>
      </c>
      <c r="E11" s="32" t="s">
        <v>34</v>
      </c>
      <c r="F11" s="94" t="s">
        <v>37</v>
      </c>
      <c r="G11" s="77" t="s">
        <v>43</v>
      </c>
      <c r="H11" s="78" t="s">
        <v>40</v>
      </c>
      <c r="I11" s="77" t="s">
        <v>38</v>
      </c>
    </row>
    <row r="12" spans="2:9" ht="12.75">
      <c r="B12" s="17"/>
      <c r="C12" s="30"/>
      <c r="D12" s="18"/>
      <c r="E12" s="30"/>
      <c r="F12" s="18"/>
      <c r="G12" s="30"/>
      <c r="H12" s="30"/>
      <c r="I12" s="30"/>
    </row>
    <row r="13" spans="2:9" ht="12.75">
      <c r="B13" s="70">
        <v>43778</v>
      </c>
      <c r="C13" s="80">
        <f>+'ANEXO VI.1'!D13</f>
        <v>100</v>
      </c>
      <c r="D13" s="73">
        <v>1000</v>
      </c>
      <c r="E13" s="131">
        <f>+'ANEXO VI.1'!G10</f>
        <v>44292</v>
      </c>
      <c r="F13" s="82">
        <f>+E21</f>
        <v>1.0784765689044915</v>
      </c>
      <c r="G13" s="40">
        <f>+D13*F13</f>
        <v>1078.4765689044916</v>
      </c>
      <c r="H13" s="186">
        <f>+C13</f>
        <v>100</v>
      </c>
      <c r="I13" s="40">
        <f>+G13*H13</f>
        <v>107847.65689044916</v>
      </c>
    </row>
    <row r="14" spans="2:9" ht="13.5" thickBot="1">
      <c r="B14" s="70"/>
      <c r="C14" s="80"/>
      <c r="D14" s="41"/>
      <c r="E14" s="81"/>
      <c r="F14" s="82"/>
      <c r="G14" s="40"/>
      <c r="H14" s="89"/>
      <c r="I14" s="40"/>
    </row>
    <row r="15" spans="2:11" ht="13.5" thickBot="1">
      <c r="B15" s="84" t="s">
        <v>42</v>
      </c>
      <c r="C15" s="87">
        <f>SUM(C13:C13)</f>
        <v>100</v>
      </c>
      <c r="D15" s="144">
        <f>+D13</f>
        <v>1000</v>
      </c>
      <c r="E15" s="88"/>
      <c r="F15" s="85"/>
      <c r="G15" s="91"/>
      <c r="H15" s="90">
        <f>+C15</f>
        <v>100</v>
      </c>
      <c r="I15" s="92">
        <f>SUM(I13:I13)</f>
        <v>107847.65689044916</v>
      </c>
      <c r="K15" s="3"/>
    </row>
    <row r="16" spans="2:11" ht="13.5" thickBot="1">
      <c r="B16" s="83"/>
      <c r="C16" s="79"/>
      <c r="D16" s="41"/>
      <c r="E16" s="195" t="s">
        <v>44</v>
      </c>
      <c r="F16" s="196"/>
      <c r="G16" s="196"/>
      <c r="H16" s="196"/>
      <c r="I16" s="95">
        <f>+I15/H15</f>
        <v>1078.4765689044916</v>
      </c>
      <c r="K16" s="3"/>
    </row>
    <row r="17" spans="2:11" ht="12.75">
      <c r="B17" s="83"/>
      <c r="C17" s="79"/>
      <c r="D17" s="41"/>
      <c r="E17" s="159"/>
      <c r="F17" s="159"/>
      <c r="G17" s="159"/>
      <c r="H17" s="159"/>
      <c r="I17" s="73"/>
      <c r="K17" s="3"/>
    </row>
    <row r="18" spans="2:11" ht="12.75">
      <c r="B18" s="21"/>
      <c r="C18" s="21"/>
      <c r="D18" s="41"/>
      <c r="E18" s="41"/>
      <c r="F18" s="21"/>
      <c r="G18" s="21"/>
      <c r="H18" s="21"/>
      <c r="I18" s="21"/>
      <c r="K18" s="3"/>
    </row>
    <row r="19" spans="2:11" ht="12.75">
      <c r="B19" s="22" t="s">
        <v>114</v>
      </c>
      <c r="C19" s="21"/>
      <c r="D19" s="41"/>
      <c r="E19" s="41"/>
      <c r="F19" s="21"/>
      <c r="G19" s="74"/>
      <c r="H19" s="21"/>
      <c r="I19" s="21"/>
      <c r="K19" s="3"/>
    </row>
    <row r="20" spans="2:9" ht="12.75">
      <c r="B20" s="21"/>
      <c r="C20" s="21"/>
      <c r="D20" s="41"/>
      <c r="E20" s="41"/>
      <c r="F20" s="21"/>
      <c r="G20" s="21"/>
      <c r="H20" s="21"/>
      <c r="I20" s="21"/>
    </row>
    <row r="21" spans="2:11" ht="12.75">
      <c r="B21" s="58" t="s">
        <v>121</v>
      </c>
      <c r="C21" s="21"/>
      <c r="D21">
        <v>111.824</v>
      </c>
      <c r="E21" s="71">
        <f>+D21/D22</f>
        <v>1.0784765689044915</v>
      </c>
      <c r="F21" s="21"/>
      <c r="G21" s="21"/>
      <c r="H21" s="82"/>
      <c r="I21" s="21"/>
      <c r="K21" s="3"/>
    </row>
    <row r="22" spans="2:9" ht="12.75">
      <c r="B22" s="58" t="s">
        <v>120</v>
      </c>
      <c r="C22" s="21"/>
      <c r="D22">
        <v>103.687</v>
      </c>
      <c r="E22" s="71"/>
      <c r="F22" s="21"/>
      <c r="G22" s="21"/>
      <c r="H22" s="21"/>
      <c r="I22" s="21"/>
    </row>
    <row r="23" spans="2:9" ht="12.75">
      <c r="B23" s="36"/>
      <c r="C23" s="21"/>
      <c r="D23" s="160"/>
      <c r="E23" s="71"/>
      <c r="F23" s="21"/>
      <c r="G23" s="21"/>
      <c r="H23" s="21"/>
      <c r="I23" s="21"/>
    </row>
    <row r="24" spans="2:10" ht="12.75">
      <c r="B24" s="58"/>
      <c r="C24" s="21"/>
      <c r="D24" s="182"/>
      <c r="E24" s="71"/>
      <c r="F24" s="21"/>
      <c r="G24" s="21"/>
      <c r="H24" s="21"/>
      <c r="I24" s="21"/>
      <c r="J24" s="21"/>
    </row>
    <row r="25" spans="2:10" ht="12.75">
      <c r="B25" s="36"/>
      <c r="C25" s="21"/>
      <c r="D25" s="71"/>
      <c r="E25" s="71"/>
      <c r="F25" s="21"/>
      <c r="G25" s="21"/>
      <c r="H25" s="21"/>
      <c r="I25" s="21"/>
      <c r="J25" s="21"/>
    </row>
    <row r="26" spans="2:10" ht="12.75">
      <c r="B26" s="22"/>
      <c r="C26" s="22"/>
      <c r="D26" s="21"/>
      <c r="E26" s="21"/>
      <c r="F26" s="21"/>
      <c r="G26" s="21"/>
      <c r="H26" s="21"/>
      <c r="I26" s="21"/>
      <c r="J26" s="161"/>
    </row>
    <row r="27" spans="2:10" ht="12.75">
      <c r="B27" s="22"/>
      <c r="C27" s="22"/>
      <c r="D27" s="21"/>
      <c r="E27" s="21"/>
      <c r="F27" s="21"/>
      <c r="G27" s="21"/>
      <c r="H27" s="21"/>
      <c r="I27" s="21"/>
      <c r="J27" s="21"/>
    </row>
    <row r="28" spans="2:10" ht="12.75">
      <c r="B28" s="22"/>
      <c r="C28" s="22"/>
      <c r="D28" s="22"/>
      <c r="E28" s="22"/>
      <c r="F28" s="21"/>
      <c r="G28" s="21"/>
      <c r="H28" s="21"/>
      <c r="I28" s="21"/>
      <c r="J28" s="21"/>
    </row>
    <row r="29" spans="2:10" ht="12.75">
      <c r="B29" s="22"/>
      <c r="C29" s="22"/>
      <c r="D29" s="22"/>
      <c r="E29" s="22"/>
      <c r="F29" s="21"/>
      <c r="G29" s="21"/>
      <c r="H29" s="21"/>
      <c r="I29" s="21"/>
      <c r="J29" s="21"/>
    </row>
    <row r="30" spans="2:10" ht="12.75">
      <c r="B30" s="22"/>
      <c r="C30" s="22"/>
      <c r="D30" s="22"/>
      <c r="E30" s="22"/>
      <c r="F30" s="21"/>
      <c r="G30" s="21"/>
      <c r="H30" s="21"/>
      <c r="I30" s="21"/>
      <c r="J30" s="21"/>
    </row>
    <row r="31" spans="2:10" ht="12.75">
      <c r="B31" s="22"/>
      <c r="C31" s="22"/>
      <c r="D31" s="22"/>
      <c r="E31" s="22"/>
      <c r="F31" s="21"/>
      <c r="G31" s="21"/>
      <c r="H31" s="21"/>
      <c r="I31" s="21"/>
      <c r="J31" s="21"/>
    </row>
    <row r="32" spans="2:10" ht="12.75">
      <c r="B32" s="22"/>
      <c r="C32" s="21"/>
      <c r="D32" s="21"/>
      <c r="E32" s="21"/>
      <c r="F32" s="21"/>
      <c r="G32" s="21"/>
      <c r="H32" s="21"/>
      <c r="I32" s="21"/>
      <c r="J32" s="21"/>
    </row>
    <row r="33" spans="2:10" ht="12.75">
      <c r="B33" s="22"/>
      <c r="C33" s="21"/>
      <c r="D33" s="193"/>
      <c r="E33" s="193"/>
      <c r="F33" s="193"/>
      <c r="G33" s="193"/>
      <c r="H33" s="21"/>
      <c r="I33" s="21"/>
      <c r="J33" s="21"/>
    </row>
    <row r="34" spans="2:10" ht="12.75">
      <c r="B34" s="22"/>
      <c r="C34" s="21"/>
      <c r="D34" s="193"/>
      <c r="E34" s="193"/>
      <c r="F34" s="193"/>
      <c r="G34" s="193"/>
      <c r="H34" s="21"/>
      <c r="I34" s="21"/>
      <c r="J34" s="21"/>
    </row>
    <row r="35" spans="2:10" ht="12.75">
      <c r="B35" s="23"/>
      <c r="C35" s="23"/>
      <c r="D35" s="23"/>
      <c r="E35" s="23"/>
      <c r="F35" s="162"/>
      <c r="G35" s="162"/>
      <c r="H35" s="162"/>
      <c r="I35" s="162"/>
      <c r="J35" s="21"/>
    </row>
    <row r="36" spans="2:10" ht="12.75">
      <c r="B36" s="23"/>
      <c r="C36" s="23"/>
      <c r="D36" s="23"/>
      <c r="E36" s="23"/>
      <c r="F36" s="162"/>
      <c r="G36" s="162"/>
      <c r="H36" s="162"/>
      <c r="I36" s="162"/>
      <c r="J36" s="21"/>
    </row>
    <row r="37" spans="2:10" ht="12.75">
      <c r="B37" s="21"/>
      <c r="C37" s="21"/>
      <c r="D37" s="21"/>
      <c r="E37" s="21"/>
      <c r="F37" s="21"/>
      <c r="G37" s="21"/>
      <c r="H37" s="21"/>
      <c r="I37" s="21"/>
      <c r="J37" s="21"/>
    </row>
    <row r="38" spans="2:10" ht="12.75">
      <c r="B38" s="83"/>
      <c r="C38" s="79"/>
      <c r="D38" s="73"/>
      <c r="E38" s="83"/>
      <c r="F38" s="82"/>
      <c r="G38" s="41"/>
      <c r="H38" s="164"/>
      <c r="I38" s="41"/>
      <c r="J38" s="21"/>
    </row>
    <row r="39" spans="2:10" ht="12.75">
      <c r="B39" s="83"/>
      <c r="C39" s="79"/>
      <c r="D39" s="41"/>
      <c r="E39" s="83"/>
      <c r="F39" s="82"/>
      <c r="G39" s="41"/>
      <c r="H39" s="164"/>
      <c r="I39" s="41"/>
      <c r="J39" s="21"/>
    </row>
    <row r="40" spans="2:10" ht="12.75">
      <c r="B40" s="83"/>
      <c r="C40" s="79"/>
      <c r="D40" s="73"/>
      <c r="E40" s="83"/>
      <c r="F40" s="21"/>
      <c r="G40" s="21"/>
      <c r="H40" s="164"/>
      <c r="I40" s="41"/>
      <c r="J40" s="21"/>
    </row>
    <row r="41" spans="2:10" ht="12.75">
      <c r="B41" s="83"/>
      <c r="C41" s="79"/>
      <c r="D41" s="41"/>
      <c r="E41" s="194"/>
      <c r="F41" s="194"/>
      <c r="G41" s="194"/>
      <c r="H41" s="194"/>
      <c r="I41" s="73"/>
      <c r="J41" s="21"/>
    </row>
    <row r="42" spans="2:10" ht="12.75">
      <c r="B42" s="83"/>
      <c r="C42" s="79"/>
      <c r="D42" s="41"/>
      <c r="E42" s="159"/>
      <c r="F42" s="159"/>
      <c r="G42" s="159"/>
      <c r="H42" s="159"/>
      <c r="I42" s="73"/>
      <c r="J42" s="21"/>
    </row>
    <row r="43" spans="2:10" ht="12.75">
      <c r="B43" s="21"/>
      <c r="C43" s="21"/>
      <c r="D43" s="41"/>
      <c r="E43" s="41"/>
      <c r="F43" s="21"/>
      <c r="G43" s="21"/>
      <c r="H43" s="21"/>
      <c r="I43" s="21"/>
      <c r="J43" s="21"/>
    </row>
    <row r="44" spans="2:10" ht="12.75">
      <c r="B44" s="22"/>
      <c r="C44" s="21"/>
      <c r="D44" s="41"/>
      <c r="E44" s="41"/>
      <c r="F44" s="21"/>
      <c r="G44" s="21"/>
      <c r="H44" s="21"/>
      <c r="I44" s="21"/>
      <c r="J44" s="21"/>
    </row>
    <row r="45" spans="2:10" ht="12.75">
      <c r="B45" s="21"/>
      <c r="C45" s="21"/>
      <c r="D45" s="41"/>
      <c r="E45" s="41"/>
      <c r="F45" s="21"/>
      <c r="G45" s="21"/>
      <c r="H45" s="21"/>
      <c r="I45" s="21"/>
      <c r="J45" s="21"/>
    </row>
    <row r="46" spans="2:10" ht="12.75">
      <c r="B46" s="58"/>
      <c r="C46" s="21"/>
      <c r="D46" s="150"/>
      <c r="E46" s="71"/>
      <c r="F46" s="21"/>
      <c r="G46" s="21"/>
      <c r="H46" s="82"/>
      <c r="I46" s="21"/>
      <c r="J46" s="21"/>
    </row>
    <row r="47" spans="2:10" ht="12.75">
      <c r="B47" s="36"/>
      <c r="C47" s="21"/>
      <c r="D47" s="182"/>
      <c r="E47" s="71"/>
      <c r="F47" s="21"/>
      <c r="G47" s="21"/>
      <c r="H47" s="21"/>
      <c r="I47" s="21"/>
      <c r="J47" s="21"/>
    </row>
    <row r="48" spans="2:10" ht="12.75">
      <c r="B48" s="36"/>
      <c r="C48" s="21"/>
      <c r="D48" s="160"/>
      <c r="E48" s="71"/>
      <c r="F48" s="21"/>
      <c r="G48" s="21"/>
      <c r="H48" s="21"/>
      <c r="I48" s="21"/>
      <c r="J48" s="21"/>
    </row>
    <row r="49" spans="2:10" ht="12.75">
      <c r="B49" s="36"/>
      <c r="C49" s="21"/>
      <c r="D49" s="160"/>
      <c r="E49" s="71"/>
      <c r="F49" s="21"/>
      <c r="G49" s="21"/>
      <c r="H49" s="21"/>
      <c r="I49" s="21"/>
      <c r="J49" s="21"/>
    </row>
    <row r="50" spans="1:10" ht="12.75">
      <c r="A50" s="21"/>
      <c r="B50" s="58"/>
      <c r="C50" s="21"/>
      <c r="D50" s="71"/>
      <c r="E50" s="71"/>
      <c r="F50" s="21"/>
      <c r="G50" s="21"/>
      <c r="H50" s="21"/>
      <c r="I50" s="21"/>
      <c r="J50" s="21"/>
    </row>
    <row r="51" spans="1:10" ht="12.75">
      <c r="A51" s="21"/>
      <c r="B51" s="58"/>
      <c r="C51" s="21"/>
      <c r="D51" s="182"/>
      <c r="E51" s="71"/>
      <c r="F51" s="21"/>
      <c r="G51" s="21"/>
      <c r="H51" s="21"/>
      <c r="I51" s="21"/>
      <c r="J51" s="21"/>
    </row>
    <row r="52" spans="1:10" ht="12.75">
      <c r="A52" s="21"/>
      <c r="B52" s="58"/>
      <c r="C52" s="21"/>
      <c r="D52" s="71"/>
      <c r="E52" s="71"/>
      <c r="F52" s="21"/>
      <c r="G52" s="21"/>
      <c r="H52" s="21"/>
      <c r="I52" s="21"/>
      <c r="J52" s="21"/>
    </row>
    <row r="53" spans="1:10" ht="12.75">
      <c r="A53" s="21"/>
      <c r="B53" s="58"/>
      <c r="C53" s="21"/>
      <c r="D53" s="71"/>
      <c r="E53" s="71"/>
      <c r="F53" s="21"/>
      <c r="G53" s="21"/>
      <c r="H53" s="21"/>
      <c r="I53" s="21"/>
      <c r="J53" s="21"/>
    </row>
    <row r="54" spans="1:10" ht="12.75">
      <c r="A54" s="21"/>
      <c r="B54" s="58"/>
      <c r="C54" s="21"/>
      <c r="D54" s="182"/>
      <c r="E54" s="71"/>
      <c r="F54" s="21"/>
      <c r="G54" s="21"/>
      <c r="H54" s="21"/>
      <c r="I54" s="21"/>
      <c r="J54" s="21"/>
    </row>
    <row r="55" spans="1:10" ht="12.75">
      <c r="A55" s="21"/>
      <c r="B55" s="22"/>
      <c r="C55" s="21"/>
      <c r="D55" s="21"/>
      <c r="E55" s="21"/>
      <c r="F55" s="21"/>
      <c r="G55" s="21"/>
      <c r="H55" s="21"/>
      <c r="I55" s="21"/>
      <c r="J55" s="21"/>
    </row>
    <row r="56" spans="1:10" ht="12.75">
      <c r="A56" s="21"/>
      <c r="B56" s="22"/>
      <c r="C56" s="21"/>
      <c r="D56" s="193"/>
      <c r="E56" s="193"/>
      <c r="F56" s="193"/>
      <c r="G56" s="193"/>
      <c r="H56" s="21"/>
      <c r="I56" s="21"/>
      <c r="J56" s="21"/>
    </row>
    <row r="57" spans="1:10" ht="12.75">
      <c r="A57" s="21"/>
      <c r="B57" s="22"/>
      <c r="C57" s="21"/>
      <c r="D57" s="193"/>
      <c r="E57" s="193"/>
      <c r="F57" s="193"/>
      <c r="G57" s="193"/>
      <c r="H57" s="21"/>
      <c r="I57" s="21"/>
      <c r="J57" s="21"/>
    </row>
    <row r="58" spans="1:10" ht="12.75">
      <c r="A58" s="21"/>
      <c r="B58" s="23"/>
      <c r="C58" s="23"/>
      <c r="D58" s="23"/>
      <c r="E58" s="23"/>
      <c r="F58" s="162"/>
      <c r="G58" s="162"/>
      <c r="H58" s="162"/>
      <c r="I58" s="162"/>
      <c r="J58" s="21"/>
    </row>
    <row r="59" spans="1:10" ht="12.75">
      <c r="A59" s="21"/>
      <c r="B59" s="23"/>
      <c r="C59" s="23"/>
      <c r="D59" s="23"/>
      <c r="E59" s="23"/>
      <c r="F59" s="162"/>
      <c r="G59" s="162"/>
      <c r="H59" s="162"/>
      <c r="I59" s="162"/>
      <c r="J59" s="21"/>
    </row>
    <row r="60" spans="1:10" ht="12.75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2.75">
      <c r="A61" s="21"/>
      <c r="B61" s="83"/>
      <c r="C61" s="79"/>
      <c r="D61" s="97"/>
      <c r="E61" s="163"/>
      <c r="F61" s="82"/>
      <c r="G61" s="41"/>
      <c r="H61" s="164"/>
      <c r="I61" s="41"/>
      <c r="J61" s="21"/>
    </row>
    <row r="62" spans="1:10" ht="12.75">
      <c r="A62" s="21"/>
      <c r="B62" s="83"/>
      <c r="C62" s="79"/>
      <c r="D62" s="41"/>
      <c r="E62" s="83"/>
      <c r="F62" s="82"/>
      <c r="G62" s="41"/>
      <c r="H62" s="164"/>
      <c r="I62" s="41"/>
      <c r="J62" s="21"/>
    </row>
    <row r="63" spans="1:10" ht="12.75">
      <c r="A63" s="21"/>
      <c r="B63" s="83"/>
      <c r="C63" s="79"/>
      <c r="D63" s="41"/>
      <c r="E63" s="83"/>
      <c r="F63" s="21"/>
      <c r="G63" s="21"/>
      <c r="H63" s="164"/>
      <c r="I63" s="41"/>
      <c r="J63" s="21"/>
    </row>
    <row r="64" spans="1:10" ht="12.75">
      <c r="A64" s="21"/>
      <c r="B64" s="83"/>
      <c r="C64" s="79"/>
      <c r="D64" s="41"/>
      <c r="E64" s="194"/>
      <c r="F64" s="194"/>
      <c r="G64" s="194"/>
      <c r="H64" s="194"/>
      <c r="I64" s="73"/>
      <c r="J64" s="21"/>
    </row>
    <row r="65" spans="1:10" ht="12.75">
      <c r="A65" s="21"/>
      <c r="B65" s="21"/>
      <c r="C65" s="21"/>
      <c r="D65" s="41"/>
      <c r="E65" s="41"/>
      <c r="F65" s="21"/>
      <c r="G65" s="21"/>
      <c r="H65" s="21"/>
      <c r="I65" s="21"/>
      <c r="J65" s="21"/>
    </row>
    <row r="66" spans="1:10" ht="12.75">
      <c r="A66" s="21"/>
      <c r="B66" s="22"/>
      <c r="C66" s="21"/>
      <c r="D66" s="41"/>
      <c r="E66" s="41"/>
      <c r="F66" s="21"/>
      <c r="G66" s="21"/>
      <c r="H66" s="21"/>
      <c r="I66" s="21"/>
      <c r="J66" s="21"/>
    </row>
    <row r="67" spans="1:10" ht="12.75">
      <c r="A67" s="21"/>
      <c r="B67" s="21"/>
      <c r="C67" s="21"/>
      <c r="D67" s="41"/>
      <c r="E67" s="41"/>
      <c r="F67" s="21"/>
      <c r="G67" s="21"/>
      <c r="H67" s="21"/>
      <c r="I67" s="21"/>
      <c r="J67" s="21"/>
    </row>
    <row r="68" spans="1:10" ht="12.75">
      <c r="A68" s="21"/>
      <c r="B68" s="58"/>
      <c r="C68" s="21"/>
      <c r="D68" s="150"/>
      <c r="E68" s="71"/>
      <c r="F68" s="21"/>
      <c r="G68" s="21"/>
      <c r="H68" s="82"/>
      <c r="I68" s="21"/>
      <c r="J68" s="21"/>
    </row>
    <row r="69" spans="1:10" ht="12.75">
      <c r="A69" s="21"/>
      <c r="B69" s="36"/>
      <c r="C69" s="21"/>
      <c r="D69" s="160"/>
      <c r="E69" s="71"/>
      <c r="F69" s="21"/>
      <c r="G69" s="21"/>
      <c r="H69" s="21"/>
      <c r="I69" s="21"/>
      <c r="J69" s="21"/>
    </row>
    <row r="70" spans="1:10" ht="12.75">
      <c r="A70" s="21"/>
      <c r="B70" s="36"/>
      <c r="C70" s="21"/>
      <c r="D70" s="71"/>
      <c r="E70" s="71"/>
      <c r="F70" s="21"/>
      <c r="G70" s="21"/>
      <c r="H70" s="21"/>
      <c r="I70" s="21"/>
      <c r="J70" s="21"/>
    </row>
    <row r="71" spans="1:10" ht="12.75">
      <c r="A71" s="21"/>
      <c r="B71" s="36"/>
      <c r="C71" s="21"/>
      <c r="D71" s="71"/>
      <c r="E71" s="71"/>
      <c r="F71" s="21"/>
      <c r="G71" s="21"/>
      <c r="H71" s="21"/>
      <c r="I71" s="21"/>
      <c r="J71" s="21"/>
    </row>
    <row r="72" spans="1:10" ht="12.75">
      <c r="A72" s="21"/>
      <c r="B72" s="22"/>
      <c r="C72" s="22"/>
      <c r="D72" s="21"/>
      <c r="E72" s="21"/>
      <c r="F72" s="21"/>
      <c r="G72" s="21"/>
      <c r="H72" s="21"/>
      <c r="I72" s="21"/>
      <c r="J72" s="161"/>
    </row>
    <row r="73" spans="1:10" ht="12.75">
      <c r="A73" s="21"/>
      <c r="B73" s="22"/>
      <c r="C73" s="22"/>
      <c r="D73" s="21"/>
      <c r="E73" s="21"/>
      <c r="F73" s="21"/>
      <c r="G73" s="21"/>
      <c r="H73" s="21"/>
      <c r="I73" s="21"/>
      <c r="J73" s="21"/>
    </row>
    <row r="74" spans="1:10" ht="12.75">
      <c r="A74" s="21"/>
      <c r="B74" s="22"/>
      <c r="C74" s="22"/>
      <c r="D74" s="22"/>
      <c r="E74" s="22"/>
      <c r="F74" s="21"/>
      <c r="G74" s="21"/>
      <c r="H74" s="21"/>
      <c r="I74" s="21"/>
      <c r="J74" s="21"/>
    </row>
    <row r="75" spans="1:10" ht="12.75">
      <c r="A75" s="21"/>
      <c r="B75" s="22"/>
      <c r="C75" s="22"/>
      <c r="D75" s="22"/>
      <c r="E75" s="22"/>
      <c r="F75" s="21"/>
      <c r="G75" s="21"/>
      <c r="H75" s="21"/>
      <c r="I75" s="21"/>
      <c r="J75" s="21"/>
    </row>
    <row r="76" spans="1:10" ht="12.75">
      <c r="A76" s="21"/>
      <c r="B76" s="22"/>
      <c r="C76" s="22"/>
      <c r="D76" s="22"/>
      <c r="E76" s="22"/>
      <c r="F76" s="21"/>
      <c r="G76" s="21"/>
      <c r="H76" s="21"/>
      <c r="I76" s="21"/>
      <c r="J76" s="21"/>
    </row>
    <row r="77" spans="1:10" ht="12.75">
      <c r="A77" s="21"/>
      <c r="B77" s="22"/>
      <c r="C77" s="21"/>
      <c r="D77" s="21"/>
      <c r="E77" s="21"/>
      <c r="F77" s="21"/>
      <c r="G77" s="21"/>
      <c r="H77" s="21"/>
      <c r="I77" s="21"/>
      <c r="J77" s="21"/>
    </row>
    <row r="78" spans="1:10" ht="12.75">
      <c r="A78" s="21"/>
      <c r="B78" s="22"/>
      <c r="C78" s="21"/>
      <c r="D78" s="193"/>
      <c r="E78" s="193"/>
      <c r="F78" s="193"/>
      <c r="G78" s="193"/>
      <c r="H78" s="21"/>
      <c r="I78" s="21"/>
      <c r="J78" s="21"/>
    </row>
    <row r="79" spans="1:10" ht="12.75">
      <c r="A79" s="21"/>
      <c r="B79" s="22"/>
      <c r="C79" s="21"/>
      <c r="D79" s="193"/>
      <c r="E79" s="193"/>
      <c r="F79" s="193"/>
      <c r="G79" s="193"/>
      <c r="H79" s="21"/>
      <c r="I79" s="21"/>
      <c r="J79" s="21"/>
    </row>
    <row r="80" spans="1:10" ht="12.75">
      <c r="A80" s="21"/>
      <c r="B80" s="23"/>
      <c r="C80" s="23"/>
      <c r="D80" s="23"/>
      <c r="E80" s="23"/>
      <c r="F80" s="162"/>
      <c r="G80" s="162"/>
      <c r="H80" s="162"/>
      <c r="I80" s="162"/>
      <c r="J80" s="21"/>
    </row>
    <row r="81" spans="1:10" ht="12.75">
      <c r="A81" s="21"/>
      <c r="B81" s="23"/>
      <c r="C81" s="23"/>
      <c r="D81" s="23"/>
      <c r="E81" s="23"/>
      <c r="F81" s="162"/>
      <c r="G81" s="162"/>
      <c r="H81" s="162"/>
      <c r="I81" s="162"/>
      <c r="J81" s="21"/>
    </row>
    <row r="82" spans="1:10" ht="12.75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ht="12.75">
      <c r="A83" s="21"/>
      <c r="B83" s="83"/>
      <c r="C83" s="79"/>
      <c r="D83" s="97"/>
      <c r="E83" s="83"/>
      <c r="F83" s="82"/>
      <c r="G83" s="41"/>
      <c r="H83" s="164"/>
      <c r="I83" s="41"/>
      <c r="J83" s="21"/>
    </row>
    <row r="84" spans="1:10" ht="12.75">
      <c r="A84" s="21"/>
      <c r="B84" s="83"/>
      <c r="C84" s="79"/>
      <c r="D84" s="41"/>
      <c r="E84" s="83"/>
      <c r="F84" s="82"/>
      <c r="G84" s="41"/>
      <c r="H84" s="164"/>
      <c r="I84" s="41"/>
      <c r="J84" s="21"/>
    </row>
    <row r="85" spans="1:10" ht="12.75">
      <c r="A85" s="21"/>
      <c r="B85" s="83"/>
      <c r="C85" s="79"/>
      <c r="D85" s="41"/>
      <c r="E85" s="83"/>
      <c r="F85" s="21"/>
      <c r="G85" s="21"/>
      <c r="H85" s="164"/>
      <c r="I85" s="41"/>
      <c r="J85" s="21"/>
    </row>
    <row r="86" spans="1:10" ht="12.75">
      <c r="A86" s="21"/>
      <c r="B86" s="83"/>
      <c r="C86" s="79"/>
      <c r="D86" s="41"/>
      <c r="E86" s="194"/>
      <c r="F86" s="194"/>
      <c r="G86" s="194"/>
      <c r="H86" s="194"/>
      <c r="I86" s="73"/>
      <c r="J86" s="21"/>
    </row>
    <row r="87" spans="1:10" ht="12.75">
      <c r="A87" s="21"/>
      <c r="B87" s="21"/>
      <c r="C87" s="21"/>
      <c r="D87" s="41"/>
      <c r="E87" s="41"/>
      <c r="F87" s="21"/>
      <c r="G87" s="21"/>
      <c r="H87" s="21"/>
      <c r="I87" s="21"/>
      <c r="J87" s="21"/>
    </row>
    <row r="88" spans="1:10" ht="12.75">
      <c r="A88" s="21"/>
      <c r="B88" s="22"/>
      <c r="C88" s="21"/>
      <c r="D88" s="41"/>
      <c r="E88" s="41"/>
      <c r="F88" s="21"/>
      <c r="G88" s="21"/>
      <c r="H88" s="21"/>
      <c r="I88" s="21"/>
      <c r="J88" s="21"/>
    </row>
    <row r="89" spans="1:10" ht="12.75">
      <c r="A89" s="21"/>
      <c r="B89" s="21"/>
      <c r="C89" s="21"/>
      <c r="D89" s="41"/>
      <c r="E89" s="41"/>
      <c r="F89" s="21"/>
      <c r="G89" s="21"/>
      <c r="H89" s="21"/>
      <c r="I89" s="21"/>
      <c r="J89" s="21"/>
    </row>
    <row r="90" spans="1:10" ht="12.75">
      <c r="A90" s="21"/>
      <c r="B90" s="58"/>
      <c r="C90" s="21"/>
      <c r="D90" s="150"/>
      <c r="E90" s="71"/>
      <c r="F90" s="21"/>
      <c r="G90" s="21"/>
      <c r="H90" s="82"/>
      <c r="I90" s="21"/>
      <c r="J90" s="21"/>
    </row>
    <row r="91" spans="1:10" ht="12.75">
      <c r="A91" s="21"/>
      <c r="B91" s="36"/>
      <c r="C91" s="21"/>
      <c r="D91" s="160"/>
      <c r="E91" s="71"/>
      <c r="F91" s="21"/>
      <c r="G91" s="21"/>
      <c r="H91" s="21"/>
      <c r="I91" s="21"/>
      <c r="J91" s="21"/>
    </row>
    <row r="92" spans="1:10" ht="12.7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ht="12.75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ht="12.75">
      <c r="A94" s="21"/>
      <c r="B94" s="22"/>
      <c r="C94" s="22"/>
      <c r="D94" s="21"/>
      <c r="E94" s="21"/>
      <c r="F94" s="21"/>
      <c r="G94" s="21"/>
      <c r="H94" s="21"/>
      <c r="I94" s="21"/>
      <c r="J94" s="161"/>
    </row>
    <row r="95" spans="1:10" ht="12.75">
      <c r="A95" s="21"/>
      <c r="B95" s="22"/>
      <c r="C95" s="22"/>
      <c r="D95" s="21"/>
      <c r="E95" s="21"/>
      <c r="F95" s="21"/>
      <c r="G95" s="21"/>
      <c r="H95" s="21"/>
      <c r="I95" s="21"/>
      <c r="J95" s="21"/>
    </row>
    <row r="96" spans="1:10" ht="12.75">
      <c r="A96" s="21"/>
      <c r="B96" s="22"/>
      <c r="C96" s="22"/>
      <c r="D96" s="22"/>
      <c r="E96" s="22"/>
      <c r="F96" s="21"/>
      <c r="G96" s="21"/>
      <c r="H96" s="21"/>
      <c r="I96" s="21"/>
      <c r="J96" s="21"/>
    </row>
    <row r="97" spans="1:10" ht="12.75">
      <c r="A97" s="21"/>
      <c r="B97" s="22"/>
      <c r="C97" s="22"/>
      <c r="D97" s="22"/>
      <c r="E97" s="22"/>
      <c r="F97" s="21"/>
      <c r="G97" s="21"/>
      <c r="H97" s="21"/>
      <c r="I97" s="21"/>
      <c r="J97" s="21"/>
    </row>
    <row r="98" spans="1:10" ht="12.75">
      <c r="A98" s="21"/>
      <c r="B98" s="22"/>
      <c r="C98" s="22"/>
      <c r="D98" s="22"/>
      <c r="E98" s="22"/>
      <c r="F98" s="21"/>
      <c r="G98" s="21"/>
      <c r="H98" s="21"/>
      <c r="I98" s="21"/>
      <c r="J98" s="21"/>
    </row>
    <row r="99" spans="1:10" ht="12.75">
      <c r="A99" s="21"/>
      <c r="B99" s="22"/>
      <c r="C99" s="21"/>
      <c r="D99" s="21"/>
      <c r="E99" s="21"/>
      <c r="F99" s="21"/>
      <c r="G99" s="21"/>
      <c r="H99" s="21"/>
      <c r="I99" s="21"/>
      <c r="J99" s="21"/>
    </row>
    <row r="100" spans="1:10" ht="12.75">
      <c r="A100" s="21"/>
      <c r="B100" s="22"/>
      <c r="C100" s="21"/>
      <c r="D100" s="193"/>
      <c r="E100" s="193"/>
      <c r="F100" s="193"/>
      <c r="G100" s="193"/>
      <c r="H100" s="21"/>
      <c r="I100" s="21"/>
      <c r="J100" s="21"/>
    </row>
    <row r="101" spans="1:10" ht="12.75">
      <c r="A101" s="21"/>
      <c r="B101" s="22"/>
      <c r="C101" s="21"/>
      <c r="D101" s="193"/>
      <c r="E101" s="193"/>
      <c r="F101" s="193"/>
      <c r="G101" s="193"/>
      <c r="H101" s="21"/>
      <c r="I101" s="21"/>
      <c r="J101" s="21"/>
    </row>
    <row r="102" spans="1:10" ht="12.75">
      <c r="A102" s="21"/>
      <c r="B102" s="23"/>
      <c r="C102" s="23"/>
      <c r="D102" s="23"/>
      <c r="E102" s="23"/>
      <c r="F102" s="162"/>
      <c r="G102" s="162"/>
      <c r="H102" s="162"/>
      <c r="I102" s="162"/>
      <c r="J102" s="21"/>
    </row>
    <row r="103" spans="1:10" ht="12.75">
      <c r="A103" s="21"/>
      <c r="B103" s="23"/>
      <c r="C103" s="23"/>
      <c r="D103" s="23"/>
      <c r="E103" s="23"/>
      <c r="F103" s="162"/>
      <c r="G103" s="162"/>
      <c r="H103" s="162"/>
      <c r="I103" s="162"/>
      <c r="J103" s="21"/>
    </row>
    <row r="104" spans="1:10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</row>
    <row r="105" spans="1:10" ht="12.75">
      <c r="A105" s="21"/>
      <c r="B105" s="83"/>
      <c r="C105" s="79"/>
      <c r="D105" s="97"/>
      <c r="E105" s="163"/>
      <c r="F105" s="82"/>
      <c r="G105" s="41"/>
      <c r="H105" s="164"/>
      <c r="I105" s="41"/>
      <c r="J105" s="21"/>
    </row>
    <row r="106" spans="1:10" ht="12.75">
      <c r="A106" s="21"/>
      <c r="B106" s="83"/>
      <c r="C106" s="79"/>
      <c r="D106" s="41"/>
      <c r="E106" s="83"/>
      <c r="F106" s="82"/>
      <c r="G106" s="41"/>
      <c r="H106" s="164"/>
      <c r="I106" s="41"/>
      <c r="J106" s="21"/>
    </row>
    <row r="107" spans="1:10" ht="12.75">
      <c r="A107" s="21"/>
      <c r="B107" s="83"/>
      <c r="C107" s="79"/>
      <c r="D107" s="41"/>
      <c r="E107" s="83"/>
      <c r="F107" s="21"/>
      <c r="G107" s="21"/>
      <c r="H107" s="164"/>
      <c r="I107" s="41"/>
      <c r="J107" s="21"/>
    </row>
    <row r="108" spans="1:10" ht="12.75">
      <c r="A108" s="21"/>
      <c r="B108" s="83"/>
      <c r="C108" s="79"/>
      <c r="D108" s="41"/>
      <c r="E108" s="194"/>
      <c r="F108" s="194"/>
      <c r="G108" s="194"/>
      <c r="H108" s="194"/>
      <c r="I108" s="73"/>
      <c r="J108" s="21"/>
    </row>
    <row r="109" spans="1:10" ht="12.75">
      <c r="A109" s="21"/>
      <c r="B109" s="21"/>
      <c r="C109" s="21"/>
      <c r="D109" s="41"/>
      <c r="E109" s="41"/>
      <c r="F109" s="21"/>
      <c r="G109" s="21"/>
      <c r="H109" s="21"/>
      <c r="I109" s="21"/>
      <c r="J109" s="21"/>
    </row>
    <row r="110" spans="1:10" ht="12.75">
      <c r="A110" s="21"/>
      <c r="B110" s="22"/>
      <c r="C110" s="21"/>
      <c r="D110" s="41"/>
      <c r="E110" s="41"/>
      <c r="F110" s="21"/>
      <c r="G110" s="21"/>
      <c r="H110" s="21"/>
      <c r="I110" s="21"/>
      <c r="J110" s="21"/>
    </row>
    <row r="111" spans="1:10" ht="12.75">
      <c r="A111" s="21"/>
      <c r="B111" s="21"/>
      <c r="C111" s="21"/>
      <c r="D111" s="41"/>
      <c r="E111" s="41"/>
      <c r="F111" s="21"/>
      <c r="G111" s="21"/>
      <c r="H111" s="21"/>
      <c r="I111" s="21"/>
      <c r="J111" s="21"/>
    </row>
    <row r="112" spans="1:10" ht="12.75">
      <c r="A112" s="21"/>
      <c r="B112" s="58"/>
      <c r="C112" s="21"/>
      <c r="D112" s="151"/>
      <c r="E112" s="71"/>
      <c r="F112" s="21"/>
      <c r="G112" s="21"/>
      <c r="H112" s="82"/>
      <c r="I112" s="21"/>
      <c r="J112" s="21"/>
    </row>
    <row r="113" spans="1:10" ht="12.75">
      <c r="A113" s="21"/>
      <c r="B113" s="36"/>
      <c r="C113" s="21"/>
      <c r="D113" s="165"/>
      <c r="E113" s="71"/>
      <c r="F113" s="21"/>
      <c r="G113" s="21"/>
      <c r="H113" s="21"/>
      <c r="I113" s="21"/>
      <c r="J113" s="21"/>
    </row>
    <row r="114" spans="1:10" ht="12.75">
      <c r="A114" s="21"/>
      <c r="B114" s="36"/>
      <c r="C114" s="21"/>
      <c r="D114" s="71"/>
      <c r="E114" s="71"/>
      <c r="F114" s="21"/>
      <c r="G114" s="21"/>
      <c r="H114" s="21"/>
      <c r="I114" s="21"/>
      <c r="J114" s="21"/>
    </row>
  </sheetData>
  <sheetProtection/>
  <mergeCells count="14">
    <mergeCell ref="E16:H16"/>
    <mergeCell ref="D8:G8"/>
    <mergeCell ref="D33:G33"/>
    <mergeCell ref="E41:H41"/>
    <mergeCell ref="D56:G56"/>
    <mergeCell ref="E64:H64"/>
    <mergeCell ref="D78:G78"/>
    <mergeCell ref="E86:H86"/>
    <mergeCell ref="D100:G100"/>
    <mergeCell ref="E108:H108"/>
    <mergeCell ref="D34:G34"/>
    <mergeCell ref="D57:G57"/>
    <mergeCell ref="D79:G79"/>
    <mergeCell ref="D101:G10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="115" zoomScaleNormal="115" zoomScalePageLayoutView="0" workbookViewId="0" topLeftCell="A1">
      <selection activeCell="B5" sqref="B5"/>
    </sheetView>
  </sheetViews>
  <sheetFormatPr defaultColWidth="11.421875" defaultRowHeight="12.75"/>
  <cols>
    <col min="2" max="2" width="42.00390625" style="0" customWidth="1"/>
    <col min="3" max="3" width="15.421875" style="0" customWidth="1"/>
    <col min="4" max="4" width="14.7109375" style="0" customWidth="1"/>
    <col min="6" max="6" width="12.8515625" style="0" bestFit="1" customWidth="1"/>
  </cols>
  <sheetData>
    <row r="1" spans="2:3" ht="12.75">
      <c r="B1" s="1" t="s">
        <v>11</v>
      </c>
      <c r="C1" s="1"/>
    </row>
    <row r="2" spans="2:3" ht="12.75">
      <c r="B2" s="1" t="s">
        <v>5</v>
      </c>
      <c r="C2" s="1"/>
    </row>
    <row r="3" spans="2:3" ht="12.75">
      <c r="B3" s="1" t="s">
        <v>111</v>
      </c>
      <c r="C3" s="1"/>
    </row>
    <row r="4" spans="2:3" ht="12.75">
      <c r="B4" s="1" t="s">
        <v>134</v>
      </c>
      <c r="C4" s="1"/>
    </row>
    <row r="5" spans="3:4" ht="13.5" thickBot="1">
      <c r="C5" s="23"/>
      <c r="D5" s="23"/>
    </row>
    <row r="6" spans="2:4" ht="13.5" thickBot="1">
      <c r="B6" s="116"/>
      <c r="C6" s="86"/>
      <c r="D6" s="91"/>
    </row>
    <row r="7" spans="2:4" ht="12.75">
      <c r="B7" s="20" t="s">
        <v>74</v>
      </c>
      <c r="C7" s="21"/>
      <c r="D7" s="166">
        <v>0</v>
      </c>
    </row>
    <row r="8" spans="2:4" ht="12.75">
      <c r="B8" s="20" t="s">
        <v>2</v>
      </c>
      <c r="C8" s="21"/>
      <c r="D8" s="40"/>
    </row>
    <row r="9" spans="2:6" ht="12.75">
      <c r="B9" s="20" t="s">
        <v>90</v>
      </c>
      <c r="C9" s="21"/>
      <c r="D9" s="166">
        <v>0</v>
      </c>
      <c r="F9" s="3"/>
    </row>
    <row r="10" spans="2:4" ht="12.75">
      <c r="B10" s="20" t="s">
        <v>3</v>
      </c>
      <c r="C10" s="21"/>
      <c r="D10" s="40"/>
    </row>
    <row r="11" spans="2:4" ht="12.75">
      <c r="B11" s="20" t="s">
        <v>75</v>
      </c>
      <c r="C11" s="21"/>
      <c r="D11" s="166">
        <f>+D7-D9</f>
        <v>0</v>
      </c>
    </row>
    <row r="12" spans="2:4" ht="12.75">
      <c r="B12" s="20" t="s">
        <v>4</v>
      </c>
      <c r="C12" s="21"/>
      <c r="D12" s="183">
        <f>+'ANEXO VI'!C17</f>
        <v>500</v>
      </c>
    </row>
    <row r="13" spans="2:4" ht="13.5" thickBot="1">
      <c r="B13" s="145" t="s">
        <v>85</v>
      </c>
      <c r="C13" s="27"/>
      <c r="D13" s="184">
        <v>100</v>
      </c>
    </row>
    <row r="14" spans="2:4" ht="13.5" thickBot="1">
      <c r="B14" s="24" t="s">
        <v>76</v>
      </c>
      <c r="C14" s="25"/>
      <c r="D14" s="185">
        <f>+D11/D12</f>
        <v>0</v>
      </c>
    </row>
    <row r="16" spans="2:4" ht="13.5" thickBot="1">
      <c r="B16" s="21"/>
      <c r="C16" s="23"/>
      <c r="D16" s="23"/>
    </row>
    <row r="17" spans="2:4" ht="13.5" thickBot="1">
      <c r="B17" s="200" t="s">
        <v>91</v>
      </c>
      <c r="C17" s="201"/>
      <c r="D17" s="202"/>
    </row>
    <row r="18" spans="2:4" ht="12.75">
      <c r="B18" s="17"/>
      <c r="C18" s="143"/>
      <c r="D18" s="146"/>
    </row>
    <row r="19" spans="2:4" ht="12.75">
      <c r="B19" s="33" t="s">
        <v>95</v>
      </c>
      <c r="C19" s="66"/>
      <c r="D19" s="167">
        <v>0</v>
      </c>
    </row>
    <row r="20" spans="2:4" ht="12.75">
      <c r="B20" s="147" t="s">
        <v>92</v>
      </c>
      <c r="C20" s="66"/>
      <c r="D20" s="167"/>
    </row>
    <row r="21" spans="2:4" ht="12.75">
      <c r="B21" s="147" t="s">
        <v>77</v>
      </c>
      <c r="C21" s="66"/>
      <c r="D21" s="167">
        <v>0</v>
      </c>
    </row>
    <row r="22" spans="2:4" ht="13.5" thickBot="1">
      <c r="B22" s="147" t="s">
        <v>3</v>
      </c>
      <c r="C22" s="66"/>
      <c r="D22" s="168"/>
    </row>
    <row r="23" spans="2:4" ht="13.5" thickBot="1">
      <c r="B23" s="148" t="s">
        <v>90</v>
      </c>
      <c r="C23" s="138"/>
      <c r="D23" s="169">
        <f>+D19*D21</f>
        <v>0</v>
      </c>
    </row>
    <row r="24" spans="2:4" ht="12.75">
      <c r="B24" s="21"/>
      <c r="C24" s="21"/>
      <c r="D24" s="21"/>
    </row>
    <row r="40" ht="12.75">
      <c r="A40" s="1"/>
    </row>
    <row r="41" ht="12.75">
      <c r="A41" s="1"/>
    </row>
    <row r="42" ht="12.75">
      <c r="A42" s="1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1"/>
    </row>
    <row r="55" spans="1:2" ht="12.75">
      <c r="A55" s="1"/>
      <c r="B55" s="1"/>
    </row>
    <row r="56" spans="1:2" ht="12.75">
      <c r="A56" s="1"/>
      <c r="B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1" spans="1:4" ht="12.75">
      <c r="A61" s="5"/>
      <c r="B61" s="5"/>
      <c r="C61" s="5"/>
      <c r="D61" s="5"/>
    </row>
    <row r="62" spans="1:4" ht="12.75">
      <c r="A62" s="5"/>
      <c r="B62" s="5"/>
      <c r="C62" s="5"/>
      <c r="D62" s="5"/>
    </row>
    <row r="64" spans="1:3" ht="12.75">
      <c r="A64" s="8"/>
      <c r="C64" s="2"/>
    </row>
    <row r="65" ht="12.75">
      <c r="C65" s="2"/>
    </row>
    <row r="66" spans="1:3" ht="12.75">
      <c r="A66" s="1"/>
      <c r="C66" s="2"/>
    </row>
    <row r="67" ht="12.75">
      <c r="C67" s="2"/>
    </row>
    <row r="68" ht="12.75">
      <c r="C68" s="9"/>
    </row>
    <row r="69" ht="12.75">
      <c r="C69" s="9"/>
    </row>
    <row r="70" ht="12.75">
      <c r="C70" s="2"/>
    </row>
    <row r="71" spans="2:4" ht="12.75">
      <c r="B71" s="11"/>
      <c r="C71" s="14"/>
      <c r="D71" s="3"/>
    </row>
    <row r="72" spans="1:3" ht="12.75">
      <c r="A72" s="1"/>
      <c r="C72" s="9"/>
    </row>
    <row r="73" ht="12.75">
      <c r="C73" s="9"/>
    </row>
    <row r="74" spans="1:4" ht="12.75">
      <c r="A74" s="5"/>
      <c r="B74" s="5"/>
      <c r="C74" s="10"/>
      <c r="D74" s="1"/>
    </row>
    <row r="75" spans="1:4" ht="12.75">
      <c r="A75" s="5"/>
      <c r="B75" s="5"/>
      <c r="C75" s="7"/>
      <c r="D75" s="1"/>
    </row>
    <row r="76" spans="1:4" ht="12.75">
      <c r="A76" s="12"/>
      <c r="B76" s="13"/>
      <c r="C76" s="9"/>
      <c r="D76" s="3"/>
    </row>
    <row r="77" spans="1:4" ht="12.75">
      <c r="A77" s="15"/>
      <c r="B77" s="2"/>
      <c r="C77" s="16"/>
      <c r="D77" s="4"/>
    </row>
  </sheetData>
  <sheetProtection/>
  <mergeCells count="1">
    <mergeCell ref="B17:D1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I15"/>
  <sheetViews>
    <sheetView zoomScalePageLayoutView="0" workbookViewId="0" topLeftCell="A1">
      <selection activeCell="G10" sqref="G10"/>
    </sheetView>
  </sheetViews>
  <sheetFormatPr defaultColWidth="11.421875" defaultRowHeight="12.75"/>
  <cols>
    <col min="5" max="5" width="14.57421875" style="0" customWidth="1"/>
    <col min="9" max="9" width="13.421875" style="0" customWidth="1"/>
  </cols>
  <sheetData>
    <row r="3" spans="2:3" ht="12.75">
      <c r="B3" s="1" t="s">
        <v>49</v>
      </c>
      <c r="C3" s="1" t="s">
        <v>50</v>
      </c>
    </row>
    <row r="4" ht="12.75">
      <c r="C4" s="1" t="s">
        <v>51</v>
      </c>
    </row>
    <row r="5" ht="12.75">
      <c r="C5" s="1" t="s">
        <v>104</v>
      </c>
    </row>
    <row r="6" ht="12.75">
      <c r="C6" s="1" t="s">
        <v>137</v>
      </c>
    </row>
    <row r="7" spans="2:9" ht="12.75">
      <c r="B7" s="21"/>
      <c r="C7" s="21"/>
      <c r="D7" s="21"/>
      <c r="E7" s="21"/>
      <c r="F7" s="21"/>
      <c r="G7" s="21"/>
      <c r="H7" s="21"/>
      <c r="I7" s="21"/>
    </row>
    <row r="8" spans="2:9" ht="12.75">
      <c r="B8" s="36"/>
      <c r="C8" s="21"/>
      <c r="D8" s="21"/>
      <c r="E8" s="21"/>
      <c r="F8" s="21"/>
      <c r="G8" s="21"/>
      <c r="H8" s="21"/>
      <c r="I8" s="21"/>
    </row>
    <row r="9" spans="2:9" ht="12.75">
      <c r="B9" s="36" t="s">
        <v>118</v>
      </c>
      <c r="C9" s="21"/>
      <c r="D9" s="21"/>
      <c r="E9" s="21"/>
      <c r="F9" s="21"/>
      <c r="G9" s="21"/>
      <c r="H9" s="21"/>
      <c r="I9" s="21"/>
    </row>
    <row r="10" spans="2:9" ht="12.75">
      <c r="B10" s="36" t="s">
        <v>119</v>
      </c>
      <c r="C10" s="21"/>
      <c r="D10" s="21"/>
      <c r="E10" s="170"/>
      <c r="F10" s="21"/>
      <c r="G10" s="21"/>
      <c r="H10" s="21"/>
      <c r="I10" s="21"/>
    </row>
    <row r="11" spans="2:9" ht="12.75">
      <c r="B11" s="36"/>
      <c r="C11" s="21"/>
      <c r="D11" s="21"/>
      <c r="E11" s="21"/>
      <c r="F11" s="21"/>
      <c r="G11" s="21"/>
      <c r="H11" s="21"/>
      <c r="I11" s="21"/>
    </row>
    <row r="13" ht="12.75">
      <c r="B13" s="6" t="s">
        <v>78</v>
      </c>
    </row>
    <row r="14" ht="12.75">
      <c r="B14" s="6" t="s">
        <v>79</v>
      </c>
    </row>
    <row r="15" ht="12.75">
      <c r="B15" s="6" t="s">
        <v>80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4">
      <selection activeCell="A3" sqref="A3"/>
    </sheetView>
  </sheetViews>
  <sheetFormatPr defaultColWidth="11.421875" defaultRowHeight="12.75"/>
  <cols>
    <col min="1" max="1" width="15.57421875" style="0" customWidth="1"/>
    <col min="4" max="4" width="21.7109375" style="0" customWidth="1"/>
  </cols>
  <sheetData>
    <row r="1" ht="12.75">
      <c r="A1" s="1" t="s">
        <v>7</v>
      </c>
    </row>
    <row r="2" ht="12.75">
      <c r="A2" s="1" t="s">
        <v>136</v>
      </c>
    </row>
    <row r="3" spans="1:6" ht="13.5" thickBot="1">
      <c r="A3" s="1" t="s">
        <v>129</v>
      </c>
      <c r="F3" s="23"/>
    </row>
    <row r="4" spans="1:6" ht="12.75">
      <c r="A4" s="1"/>
      <c r="E4" s="49" t="s">
        <v>32</v>
      </c>
      <c r="F4" s="156" t="s">
        <v>48</v>
      </c>
    </row>
    <row r="5" spans="5:6" ht="13.5" thickBot="1">
      <c r="E5" s="50" t="s">
        <v>112</v>
      </c>
      <c r="F5" s="157" t="s">
        <v>32</v>
      </c>
    </row>
    <row r="6" spans="1:6" ht="12.75">
      <c r="A6" s="111" t="s">
        <v>52</v>
      </c>
      <c r="B6" s="18"/>
      <c r="C6" s="18"/>
      <c r="D6" s="18"/>
      <c r="E6" s="113">
        <f>+'ANEXO III.1'!D15</f>
        <v>1000</v>
      </c>
      <c r="F6" s="30"/>
    </row>
    <row r="7" spans="1:6" ht="12.75">
      <c r="A7" s="20"/>
      <c r="B7" s="21"/>
      <c r="C7" s="21"/>
      <c r="D7" s="21"/>
      <c r="E7" s="29"/>
      <c r="F7" s="31"/>
    </row>
    <row r="8" spans="1:6" ht="12.75">
      <c r="A8" s="20" t="s">
        <v>8</v>
      </c>
      <c r="B8" s="21"/>
      <c r="C8" s="21"/>
      <c r="D8" s="21"/>
      <c r="E8" s="37">
        <f>+E31</f>
        <v>1078.4765689044916</v>
      </c>
      <c r="F8" s="31"/>
    </row>
    <row r="9" spans="1:6" ht="12.75">
      <c r="A9" s="33" t="s">
        <v>12</v>
      </c>
      <c r="B9" s="21"/>
      <c r="C9" s="21"/>
      <c r="D9" s="21"/>
      <c r="E9" s="31"/>
      <c r="F9" s="31"/>
    </row>
    <row r="10" spans="1:6" ht="12.75">
      <c r="A10" s="20"/>
      <c r="B10" s="21"/>
      <c r="C10" s="21"/>
      <c r="D10" s="21"/>
      <c r="E10" s="31"/>
      <c r="F10" s="31"/>
    </row>
    <row r="11" spans="1:6" ht="12.75">
      <c r="A11" s="20" t="s">
        <v>9</v>
      </c>
      <c r="B11" s="21"/>
      <c r="C11" s="21"/>
      <c r="D11" s="21"/>
      <c r="E11" s="176">
        <f>+'ANEXO VI'!C17</f>
        <v>500</v>
      </c>
      <c r="F11" s="176">
        <f>+'ANEXO VI'!C17</f>
        <v>500</v>
      </c>
    </row>
    <row r="12" spans="1:6" ht="12.75">
      <c r="A12" s="20"/>
      <c r="B12" s="21"/>
      <c r="C12" s="21"/>
      <c r="D12" s="21"/>
      <c r="E12" s="80"/>
      <c r="F12" s="31"/>
    </row>
    <row r="13" spans="1:6" ht="13.5" thickBot="1">
      <c r="A13" s="26" t="s">
        <v>10</v>
      </c>
      <c r="B13" s="27"/>
      <c r="C13" s="27"/>
      <c r="D13" s="27"/>
      <c r="E13" s="50">
        <f>+'ANEXO VI.1'!D13</f>
        <v>100</v>
      </c>
      <c r="F13" s="50">
        <f>+'ANEXO VI.1'!D13</f>
        <v>100</v>
      </c>
    </row>
    <row r="14" spans="1:5" ht="12.75">
      <c r="A14" s="20"/>
      <c r="B14" s="21"/>
      <c r="C14" s="21"/>
      <c r="D14" s="21"/>
      <c r="E14" s="21"/>
    </row>
    <row r="15" spans="1:5" ht="12.75">
      <c r="A15" s="38" t="s">
        <v>13</v>
      </c>
      <c r="B15" s="22"/>
      <c r="C15" s="22"/>
      <c r="D15" s="22"/>
      <c r="E15" s="21"/>
    </row>
    <row r="16" spans="1:5" ht="12.75">
      <c r="A16" s="38" t="s">
        <v>14</v>
      </c>
      <c r="B16" s="22"/>
      <c r="C16" s="22"/>
      <c r="D16" s="22"/>
      <c r="E16" s="21"/>
    </row>
    <row r="17" spans="1:5" ht="13.5" thickBot="1">
      <c r="A17" s="20"/>
      <c r="B17" s="21"/>
      <c r="C17" s="21"/>
      <c r="D17" s="21"/>
      <c r="E17" s="21"/>
    </row>
    <row r="18" spans="1:5" ht="12.75">
      <c r="A18" s="17" t="s">
        <v>8</v>
      </c>
      <c r="B18" s="18"/>
      <c r="C18" s="18"/>
      <c r="D18" s="18"/>
      <c r="E18" s="34">
        <f>+'ANEXO III.1'!I16</f>
        <v>1078.4765689044916</v>
      </c>
    </row>
    <row r="19" spans="1:5" ht="12.75">
      <c r="A19" s="33" t="s">
        <v>55</v>
      </c>
      <c r="B19" s="21"/>
      <c r="C19" s="21"/>
      <c r="D19" s="21"/>
      <c r="E19" s="31"/>
    </row>
    <row r="20" spans="1:5" ht="12.75">
      <c r="A20" s="38" t="s">
        <v>18</v>
      </c>
      <c r="B20" s="21"/>
      <c r="C20" s="21"/>
      <c r="D20" s="21"/>
      <c r="E20" s="31"/>
    </row>
    <row r="21" spans="1:5" ht="12.75">
      <c r="A21" s="33" t="s">
        <v>19</v>
      </c>
      <c r="B21" s="21"/>
      <c r="C21" s="21"/>
      <c r="D21" s="21"/>
      <c r="E21" s="35">
        <v>0</v>
      </c>
    </row>
    <row r="22" spans="1:5" ht="12.75">
      <c r="A22" s="38" t="s">
        <v>15</v>
      </c>
      <c r="B22" s="21"/>
      <c r="C22" s="21"/>
      <c r="D22" s="21"/>
      <c r="E22" s="31"/>
    </row>
    <row r="23" spans="1:5" ht="12.75">
      <c r="A23" s="33" t="s">
        <v>16</v>
      </c>
      <c r="B23" s="21"/>
      <c r="C23" s="21"/>
      <c r="D23" s="21"/>
      <c r="E23" s="35">
        <v>0</v>
      </c>
    </row>
    <row r="24" spans="1:5" ht="12.75">
      <c r="A24" s="57" t="s">
        <v>53</v>
      </c>
      <c r="B24" s="21"/>
      <c r="C24" s="21"/>
      <c r="D24" s="21"/>
      <c r="E24" s="39">
        <f>+'[1]ANEXO III Y III.1'!$D$84</f>
        <v>0</v>
      </c>
    </row>
    <row r="25" spans="1:5" ht="12.75">
      <c r="A25" s="57" t="s">
        <v>81</v>
      </c>
      <c r="B25" s="21"/>
      <c r="C25" s="21"/>
      <c r="D25" s="21"/>
      <c r="E25" s="39">
        <v>0</v>
      </c>
    </row>
    <row r="26" spans="1:5" ht="12.75">
      <c r="A26" s="60" t="s">
        <v>18</v>
      </c>
      <c r="B26" s="21"/>
      <c r="C26" s="21"/>
      <c r="D26" s="21"/>
      <c r="E26" s="39"/>
    </row>
    <row r="27" spans="1:5" ht="12.75">
      <c r="A27" s="57" t="s">
        <v>82</v>
      </c>
      <c r="B27" s="21"/>
      <c r="C27" s="21"/>
      <c r="D27" s="21"/>
      <c r="E27" s="39">
        <v>0</v>
      </c>
    </row>
    <row r="28" spans="1:5" ht="12.75">
      <c r="A28" s="57" t="s">
        <v>83</v>
      </c>
      <c r="B28" s="21"/>
      <c r="C28" s="21"/>
      <c r="D28" s="21"/>
      <c r="E28" s="39"/>
    </row>
    <row r="29" spans="1:5" ht="12.75">
      <c r="A29" s="57" t="s">
        <v>84</v>
      </c>
      <c r="B29" s="21"/>
      <c r="C29" s="21"/>
      <c r="D29" s="21"/>
      <c r="E29" s="39"/>
    </row>
    <row r="30" spans="1:5" ht="13.5" thickBot="1">
      <c r="A30" s="33" t="s">
        <v>6</v>
      </c>
      <c r="B30" s="21"/>
      <c r="C30" s="21"/>
      <c r="D30" s="21"/>
      <c r="E30" s="31"/>
    </row>
    <row r="31" spans="1:5" ht="13.5" thickBot="1">
      <c r="A31" s="110" t="s">
        <v>17</v>
      </c>
      <c r="B31" s="114"/>
      <c r="C31" s="114"/>
      <c r="D31" s="114"/>
      <c r="E31" s="105">
        <f>+E18+E21-E23-E24</f>
        <v>1078.4765689044916</v>
      </c>
    </row>
    <row r="37" spans="2:4" ht="13.5" thickBot="1">
      <c r="B37" s="25"/>
      <c r="C37" s="25"/>
      <c r="D37" s="25"/>
    </row>
    <row r="38" spans="2:4" ht="15">
      <c r="B38" s="192" t="s">
        <v>135</v>
      </c>
      <c r="C38" s="192"/>
      <c r="D38" s="192"/>
    </row>
    <row r="39" spans="2:4" ht="15">
      <c r="B39" s="192" t="s">
        <v>70</v>
      </c>
      <c r="C39" s="192"/>
      <c r="D39" s="192"/>
    </row>
  </sheetData>
  <sheetProtection/>
  <mergeCells count="2">
    <mergeCell ref="B38:D38"/>
    <mergeCell ref="B39:D3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52"/>
  <sheetViews>
    <sheetView zoomScalePageLayoutView="0" workbookViewId="0" topLeftCell="B6">
      <selection activeCell="K11" sqref="K11"/>
    </sheetView>
  </sheetViews>
  <sheetFormatPr defaultColWidth="11.421875" defaultRowHeight="12.75"/>
  <cols>
    <col min="5" max="5" width="24.7109375" style="0" customWidth="1"/>
    <col min="6" max="6" width="13.00390625" style="0" customWidth="1"/>
    <col min="8" max="8" width="13.8515625" style="0" bestFit="1" customWidth="1"/>
    <col min="12" max="12" width="23.421875" style="0" customWidth="1"/>
  </cols>
  <sheetData>
    <row r="1" spans="2:14" ht="12.75">
      <c r="B1" s="22" t="s">
        <v>86</v>
      </c>
      <c r="C1" s="21"/>
      <c r="D1" s="21"/>
      <c r="E1" s="21"/>
      <c r="F1" s="21"/>
      <c r="G1" s="21"/>
      <c r="I1" s="22"/>
      <c r="J1" s="21"/>
      <c r="K1" s="21"/>
      <c r="L1" s="21"/>
      <c r="M1" s="21"/>
      <c r="N1" s="21"/>
    </row>
    <row r="2" spans="2:14" ht="12.75">
      <c r="B2" s="22" t="s">
        <v>133</v>
      </c>
      <c r="C2" s="21"/>
      <c r="D2" s="21"/>
      <c r="E2" s="21"/>
      <c r="F2" s="21"/>
      <c r="G2" s="21"/>
      <c r="I2" s="22"/>
      <c r="J2" s="21"/>
      <c r="K2" s="21"/>
      <c r="L2" s="21"/>
      <c r="M2" s="21"/>
      <c r="N2" s="21"/>
    </row>
    <row r="3" spans="2:14" ht="13.5" thickBot="1">
      <c r="B3" s="36"/>
      <c r="C3" s="21"/>
      <c r="D3" s="21"/>
      <c r="E3" s="21"/>
      <c r="F3" s="21"/>
      <c r="G3" s="21"/>
      <c r="I3" s="36"/>
      <c r="J3" s="21"/>
      <c r="K3" s="21"/>
      <c r="L3" s="21"/>
      <c r="M3" s="21"/>
      <c r="N3" s="21"/>
    </row>
    <row r="4" spans="2:14" ht="12.75">
      <c r="B4" s="21"/>
      <c r="C4" s="135" t="s">
        <v>117</v>
      </c>
      <c r="D4" s="136"/>
      <c r="E4" s="136"/>
      <c r="F4" s="155">
        <v>100000</v>
      </c>
      <c r="G4" s="22"/>
      <c r="H4" s="73"/>
      <c r="I4" s="21"/>
      <c r="J4" s="22"/>
      <c r="K4" s="22"/>
      <c r="L4" s="22"/>
      <c r="M4" s="134"/>
      <c r="N4" s="22"/>
    </row>
    <row r="5" spans="2:14" ht="12.75">
      <c r="B5" s="21"/>
      <c r="C5" s="20" t="s">
        <v>2</v>
      </c>
      <c r="D5" s="21"/>
      <c r="E5" s="21"/>
      <c r="F5" s="31"/>
      <c r="G5" s="21"/>
      <c r="H5" s="21"/>
      <c r="I5" s="21"/>
      <c r="J5" s="21"/>
      <c r="K5" s="21"/>
      <c r="L5" s="21"/>
      <c r="M5" s="21"/>
      <c r="N5" s="21"/>
    </row>
    <row r="6" spans="3:14" ht="12.75">
      <c r="C6" s="57" t="s">
        <v>66</v>
      </c>
      <c r="D6" s="21"/>
      <c r="E6" s="21"/>
      <c r="F6" s="37">
        <f>+'ANEXO III'!E23</f>
        <v>107847.65689044916</v>
      </c>
      <c r="G6" s="21"/>
      <c r="H6" s="74"/>
      <c r="J6" s="58"/>
      <c r="K6" s="21"/>
      <c r="L6" s="21"/>
      <c r="M6" s="74"/>
      <c r="N6" s="21"/>
    </row>
    <row r="7" spans="3:14" ht="12.75">
      <c r="C7" s="20" t="s">
        <v>3</v>
      </c>
      <c r="D7" s="21"/>
      <c r="E7" s="21"/>
      <c r="F7" s="31"/>
      <c r="G7" s="21"/>
      <c r="H7" s="21"/>
      <c r="J7" s="21"/>
      <c r="K7" s="21"/>
      <c r="L7" s="21"/>
      <c r="M7" s="21"/>
      <c r="N7" s="21"/>
    </row>
    <row r="8" spans="3:14" ht="12.75">
      <c r="C8" s="38" t="s">
        <v>93</v>
      </c>
      <c r="D8" s="22"/>
      <c r="E8" s="22"/>
      <c r="F8" s="137">
        <f>+F4-F6</f>
        <v>-7847.656890449158</v>
      </c>
      <c r="G8" s="22"/>
      <c r="H8" s="134"/>
      <c r="J8" s="22"/>
      <c r="K8" s="22"/>
      <c r="L8" s="22"/>
      <c r="M8" s="134"/>
      <c r="N8" s="22"/>
    </row>
    <row r="9" spans="3:14" ht="12.75">
      <c r="C9" s="33" t="s">
        <v>2</v>
      </c>
      <c r="D9" s="21"/>
      <c r="E9" s="21"/>
      <c r="F9" s="31"/>
      <c r="G9" s="21"/>
      <c r="H9" s="21"/>
      <c r="J9" s="36"/>
      <c r="K9" s="21"/>
      <c r="L9" s="21"/>
      <c r="M9" s="21"/>
      <c r="N9" s="21"/>
    </row>
    <row r="10" spans="3:14" ht="12.75">
      <c r="C10" s="38" t="s">
        <v>123</v>
      </c>
      <c r="D10" s="22"/>
      <c r="E10" s="22"/>
      <c r="F10" s="29">
        <v>0</v>
      </c>
      <c r="G10" s="22"/>
      <c r="H10" s="73"/>
      <c r="J10" s="22"/>
      <c r="K10" s="22"/>
      <c r="L10" s="22"/>
      <c r="M10" s="22"/>
      <c r="N10" s="22"/>
    </row>
    <row r="11" spans="3:14" ht="13.5" thickBot="1">
      <c r="C11" s="26" t="s">
        <v>3</v>
      </c>
      <c r="D11" s="27"/>
      <c r="E11" s="27"/>
      <c r="F11" s="187"/>
      <c r="G11" s="21"/>
      <c r="H11" s="21"/>
      <c r="J11" s="21"/>
      <c r="K11" s="21"/>
      <c r="L11" s="21"/>
      <c r="M11" s="21"/>
      <c r="N11" s="21"/>
    </row>
    <row r="12" spans="3:14" ht="13.5" thickBot="1">
      <c r="C12" s="110" t="s">
        <v>68</v>
      </c>
      <c r="D12" s="114"/>
      <c r="E12" s="138"/>
      <c r="F12" s="105">
        <f>+F4</f>
        <v>100000</v>
      </c>
      <c r="G12" s="22"/>
      <c r="H12" s="134"/>
      <c r="J12" s="22"/>
      <c r="K12" s="22"/>
      <c r="L12" s="22"/>
      <c r="M12" s="134"/>
      <c r="N12" s="22"/>
    </row>
    <row r="15" spans="2:10" ht="12.75">
      <c r="B15" s="5" t="s">
        <v>69</v>
      </c>
      <c r="C15" s="6" t="s">
        <v>106</v>
      </c>
      <c r="I15" s="5"/>
      <c r="J15" s="6"/>
    </row>
    <row r="16" spans="3:10" ht="12.75">
      <c r="C16" s="58" t="s">
        <v>105</v>
      </c>
      <c r="J16" s="58"/>
    </row>
    <row r="19" spans="3:12" ht="12.75">
      <c r="C19" s="6"/>
      <c r="E19" s="6"/>
      <c r="H19" s="3"/>
      <c r="J19" s="6"/>
      <c r="L19" s="6"/>
    </row>
    <row r="20" spans="4:11" ht="12.75">
      <c r="D20" s="6"/>
      <c r="K20" s="6"/>
    </row>
    <row r="21" spans="5:12" ht="12.75">
      <c r="E21" s="6"/>
      <c r="L21" s="6"/>
    </row>
    <row r="23" spans="4:13" ht="13.5" thickBot="1">
      <c r="D23" s="25"/>
      <c r="E23" s="25"/>
      <c r="F23" s="25"/>
      <c r="H23" s="2"/>
      <c r="K23" s="22"/>
      <c r="L23" s="22"/>
      <c r="M23" s="22"/>
    </row>
    <row r="24" spans="4:13" ht="15">
      <c r="D24" s="192" t="s">
        <v>132</v>
      </c>
      <c r="E24" s="192"/>
      <c r="F24" s="192"/>
      <c r="K24" s="192"/>
      <c r="L24" s="192"/>
      <c r="M24" s="192"/>
    </row>
    <row r="25" spans="4:13" ht="15">
      <c r="D25" s="192" t="s">
        <v>70</v>
      </c>
      <c r="E25" s="192"/>
      <c r="F25" s="192"/>
      <c r="H25" s="140"/>
      <c r="K25" s="192"/>
      <c r="L25" s="192"/>
      <c r="M25" s="192"/>
    </row>
    <row r="26" ht="12.75">
      <c r="D26" s="6"/>
    </row>
    <row r="27" spans="5:8" ht="12.75">
      <c r="E27" s="6"/>
      <c r="H27" s="2"/>
    </row>
    <row r="28" spans="2:6" ht="12.75">
      <c r="B28" s="21"/>
      <c r="C28" s="21"/>
      <c r="D28" s="36"/>
      <c r="E28" s="21"/>
      <c r="F28" s="21"/>
    </row>
    <row r="29" spans="2:6" ht="12.75">
      <c r="B29" s="22"/>
      <c r="C29" s="22"/>
      <c r="D29" s="22"/>
      <c r="E29" s="22"/>
      <c r="F29" s="21"/>
    </row>
    <row r="30" spans="2:6" ht="12.75">
      <c r="B30" s="22"/>
      <c r="C30" s="22"/>
      <c r="D30" s="22"/>
      <c r="E30" s="22"/>
      <c r="F30" s="21"/>
    </row>
    <row r="31" spans="2:8" ht="12.75">
      <c r="B31" s="21"/>
      <c r="C31" s="21"/>
      <c r="D31" s="21"/>
      <c r="E31" s="36"/>
      <c r="F31" s="21"/>
      <c r="H31" s="2"/>
    </row>
    <row r="32" spans="2:6" ht="12.75">
      <c r="B32" s="21"/>
      <c r="C32" s="22"/>
      <c r="D32" s="22"/>
      <c r="E32" s="22"/>
      <c r="F32" s="134"/>
    </row>
    <row r="33" spans="2:6" ht="12.75">
      <c r="B33" s="21"/>
      <c r="C33" s="21"/>
      <c r="D33" s="21"/>
      <c r="E33" s="21"/>
      <c r="F33" s="21"/>
    </row>
    <row r="34" spans="2:6" ht="12.75">
      <c r="B34" s="21"/>
      <c r="C34" s="58"/>
      <c r="D34" s="21"/>
      <c r="E34" s="21"/>
      <c r="F34" s="74"/>
    </row>
    <row r="35" spans="2:6" ht="12.75">
      <c r="B35" s="21"/>
      <c r="C35" s="21"/>
      <c r="D35" s="21"/>
      <c r="E35" s="21"/>
      <c r="F35" s="21"/>
    </row>
    <row r="36" spans="2:6" ht="12.75">
      <c r="B36" s="21"/>
      <c r="C36" s="22"/>
      <c r="D36" s="22"/>
      <c r="E36" s="22"/>
      <c r="F36" s="134"/>
    </row>
    <row r="37" spans="2:6" ht="12.75">
      <c r="B37" s="21"/>
      <c r="C37" s="36"/>
      <c r="D37" s="21"/>
      <c r="E37" s="21"/>
      <c r="F37" s="21"/>
    </row>
    <row r="38" spans="2:6" ht="12.75">
      <c r="B38" s="21"/>
      <c r="C38" s="22"/>
      <c r="D38" s="22"/>
      <c r="E38" s="22"/>
      <c r="F38" s="22"/>
    </row>
    <row r="39" spans="2:6" ht="12.75">
      <c r="B39" s="21"/>
      <c r="C39" s="21"/>
      <c r="D39" s="21"/>
      <c r="E39" s="21"/>
      <c r="F39" s="21"/>
    </row>
    <row r="40" spans="2:6" ht="12.75">
      <c r="B40" s="21"/>
      <c r="C40" s="22"/>
      <c r="D40" s="22"/>
      <c r="E40" s="22"/>
      <c r="F40" s="134"/>
    </row>
    <row r="41" spans="2:6" ht="12.75">
      <c r="B41" s="21"/>
      <c r="C41" s="21"/>
      <c r="D41" s="21"/>
      <c r="E41" s="21"/>
      <c r="F41" s="21"/>
    </row>
    <row r="42" spans="2:6" ht="12.75">
      <c r="B42" s="23"/>
      <c r="C42" s="36"/>
      <c r="D42" s="21"/>
      <c r="E42" s="21"/>
      <c r="F42" s="21"/>
    </row>
    <row r="43" spans="2:6" ht="12.75">
      <c r="B43" s="21"/>
      <c r="C43" s="58"/>
      <c r="D43" s="21"/>
      <c r="E43" s="21"/>
      <c r="F43" s="21"/>
    </row>
    <row r="44" spans="2:6" ht="12.75">
      <c r="B44" s="21"/>
      <c r="C44" s="21"/>
      <c r="D44" s="21"/>
      <c r="E44" s="21"/>
      <c r="F44" s="21"/>
    </row>
    <row r="45" spans="2:6" ht="12.75">
      <c r="B45" s="21"/>
      <c r="C45" s="21"/>
      <c r="D45" s="21"/>
      <c r="E45" s="21"/>
      <c r="F45" s="21"/>
    </row>
    <row r="46" spans="2:6" ht="12.75">
      <c r="B46" s="21"/>
      <c r="C46" s="21"/>
      <c r="D46" s="21"/>
      <c r="E46" s="21"/>
      <c r="F46" s="21"/>
    </row>
    <row r="47" spans="2:6" ht="12.75">
      <c r="B47" s="21"/>
      <c r="C47" s="21"/>
      <c r="D47" s="21"/>
      <c r="E47" s="21"/>
      <c r="F47" s="21"/>
    </row>
    <row r="48" spans="2:6" ht="12.75">
      <c r="B48" s="21"/>
      <c r="C48" s="21"/>
      <c r="D48" s="21"/>
      <c r="E48" s="21"/>
      <c r="F48" s="21"/>
    </row>
    <row r="49" spans="2:6" ht="12.75">
      <c r="B49" s="21"/>
      <c r="C49" s="22"/>
      <c r="D49" s="22"/>
      <c r="E49" s="22"/>
      <c r="F49" s="21"/>
    </row>
    <row r="50" spans="2:6" ht="15">
      <c r="B50" s="21"/>
      <c r="C50" s="205"/>
      <c r="D50" s="205"/>
      <c r="E50" s="205"/>
      <c r="F50" s="21"/>
    </row>
    <row r="51" spans="2:6" ht="15">
      <c r="B51" s="21"/>
      <c r="C51" s="205"/>
      <c r="D51" s="205"/>
      <c r="E51" s="205"/>
      <c r="F51" s="21"/>
    </row>
    <row r="52" spans="2:6" ht="12.75">
      <c r="B52" s="21"/>
      <c r="C52" s="21"/>
      <c r="D52" s="21"/>
      <c r="E52" s="21"/>
      <c r="F52" s="21"/>
    </row>
  </sheetData>
  <sheetProtection/>
  <mergeCells count="6">
    <mergeCell ref="D24:F24"/>
    <mergeCell ref="D25:F25"/>
    <mergeCell ref="K24:M24"/>
    <mergeCell ref="K25:M25"/>
    <mergeCell ref="C50:E50"/>
    <mergeCell ref="C51:E5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8:E30"/>
  <sheetViews>
    <sheetView zoomScale="120" zoomScaleNormal="120" zoomScalePageLayoutView="0" workbookViewId="0" topLeftCell="A15">
      <selection activeCell="B16" sqref="B16:C16"/>
    </sheetView>
  </sheetViews>
  <sheetFormatPr defaultColWidth="11.421875" defaultRowHeight="12.75"/>
  <cols>
    <col min="2" max="2" width="44.00390625" style="0" customWidth="1"/>
    <col min="3" max="3" width="14.140625" style="0" customWidth="1"/>
  </cols>
  <sheetData>
    <row r="8" spans="2:5" ht="12.75">
      <c r="B8" s="1" t="s">
        <v>56</v>
      </c>
      <c r="C8" s="6"/>
      <c r="D8" s="6"/>
      <c r="E8" s="6"/>
    </row>
    <row r="9" spans="2:5" ht="12.75">
      <c r="B9" s="1" t="s">
        <v>128</v>
      </c>
      <c r="C9" s="6"/>
      <c r="D9" s="6"/>
      <c r="E9" s="6"/>
    </row>
    <row r="10" spans="2:5" ht="13.5" thickBot="1">
      <c r="B10" s="36"/>
      <c r="C10" s="1"/>
      <c r="D10" s="6"/>
      <c r="E10" s="6"/>
    </row>
    <row r="11" spans="2:5" ht="12.75">
      <c r="B11" s="49"/>
      <c r="C11" s="49" t="s">
        <v>57</v>
      </c>
      <c r="D11" s="6"/>
      <c r="E11" s="6"/>
    </row>
    <row r="12" spans="2:5" ht="12.75">
      <c r="B12" s="32" t="s">
        <v>71</v>
      </c>
      <c r="C12" s="32" t="s">
        <v>58</v>
      </c>
      <c r="D12" s="6"/>
      <c r="E12" s="6"/>
    </row>
    <row r="13" spans="2:5" ht="13.5" thickBot="1">
      <c r="B13" s="50"/>
      <c r="C13" s="158">
        <v>43778</v>
      </c>
      <c r="D13" s="6"/>
      <c r="E13" s="6"/>
    </row>
    <row r="14" spans="2:5" ht="12.75">
      <c r="B14" s="59" t="s">
        <v>130</v>
      </c>
      <c r="C14" s="176">
        <v>250</v>
      </c>
      <c r="D14" s="6"/>
      <c r="E14" s="6"/>
    </row>
    <row r="15" spans="2:5" ht="12.75">
      <c r="B15" s="59" t="s">
        <v>131</v>
      </c>
      <c r="C15" s="177">
        <v>150</v>
      </c>
      <c r="D15" s="6"/>
      <c r="E15" s="6"/>
    </row>
    <row r="16" spans="2:5" ht="13.5" thickBot="1">
      <c r="B16" s="203" t="s">
        <v>129</v>
      </c>
      <c r="C16" s="204">
        <v>100</v>
      </c>
      <c r="D16" s="6"/>
      <c r="E16" s="6"/>
    </row>
    <row r="17" spans="2:5" ht="13.5" thickBot="1">
      <c r="B17" s="104" t="s">
        <v>4</v>
      </c>
      <c r="C17" s="178">
        <v>500</v>
      </c>
      <c r="D17" s="6"/>
      <c r="E17" s="6"/>
    </row>
    <row r="18" spans="2:5" ht="12.75">
      <c r="B18" s="6"/>
      <c r="C18" s="6"/>
      <c r="D18" s="149"/>
      <c r="E18" s="6"/>
    </row>
    <row r="19" spans="2:5" ht="12.75">
      <c r="B19" s="6" t="s">
        <v>113</v>
      </c>
      <c r="D19" s="6"/>
      <c r="E19" s="6"/>
    </row>
    <row r="20" ht="12.75">
      <c r="B20" s="58" t="s">
        <v>116</v>
      </c>
    </row>
    <row r="21" ht="12.75">
      <c r="B21" s="58"/>
    </row>
    <row r="22" ht="12.75">
      <c r="B22" s="58"/>
    </row>
    <row r="28" spans="2:3" ht="13.5" thickBot="1">
      <c r="B28" s="25"/>
      <c r="C28" s="25"/>
    </row>
    <row r="29" spans="2:3" ht="15">
      <c r="B29" s="192" t="s">
        <v>132</v>
      </c>
      <c r="C29" s="192"/>
    </row>
    <row r="30" spans="2:3" ht="15">
      <c r="B30" s="192" t="s">
        <v>70</v>
      </c>
      <c r="C30" s="192"/>
    </row>
  </sheetData>
  <sheetProtection/>
  <mergeCells count="2">
    <mergeCell ref="B29:C29"/>
    <mergeCell ref="B30:C3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3:J24"/>
  <sheetViews>
    <sheetView zoomScalePageLayoutView="0" workbookViewId="0" topLeftCell="B1">
      <selection activeCell="F19" sqref="F19"/>
    </sheetView>
  </sheetViews>
  <sheetFormatPr defaultColWidth="11.421875" defaultRowHeight="12.75"/>
  <cols>
    <col min="1" max="1" width="11.421875" style="0" customWidth="1"/>
    <col min="3" max="3" width="55.57421875" style="0" customWidth="1"/>
    <col min="5" max="5" width="12.8515625" style="0" bestFit="1" customWidth="1"/>
    <col min="6" max="6" width="13.8515625" style="0" customWidth="1"/>
    <col min="7" max="7" width="12.00390625" style="0" customWidth="1"/>
    <col min="9" max="9" width="12.8515625" style="0" bestFit="1" customWidth="1"/>
    <col min="10" max="10" width="13.7109375" style="0" customWidth="1"/>
  </cols>
  <sheetData>
    <row r="2" ht="13.5" thickBot="1"/>
    <row r="3" ht="12.75">
      <c r="C3" s="28" t="s">
        <v>59</v>
      </c>
    </row>
    <row r="4" ht="12.75">
      <c r="C4" s="29" t="s">
        <v>125</v>
      </c>
    </row>
    <row r="5" spans="3:10" ht="13.5" thickBot="1">
      <c r="C5" s="142" t="s">
        <v>126</v>
      </c>
      <c r="D5" s="21"/>
      <c r="E5" s="21"/>
      <c r="F5" s="21"/>
      <c r="G5" s="21"/>
      <c r="H5" s="21"/>
      <c r="I5" s="21"/>
      <c r="J5" s="21"/>
    </row>
    <row r="6" spans="3:7" ht="13.5" thickBot="1">
      <c r="C6" s="49" t="s">
        <v>60</v>
      </c>
      <c r="D6" s="116"/>
      <c r="E6" s="52" t="s">
        <v>108</v>
      </c>
      <c r="F6" s="86"/>
      <c r="G6" s="21"/>
    </row>
    <row r="7" spans="3:7" ht="12.75">
      <c r="C7" s="72" t="s">
        <v>61</v>
      </c>
      <c r="D7" s="49" t="s">
        <v>72</v>
      </c>
      <c r="E7" s="49" t="s">
        <v>62</v>
      </c>
      <c r="F7" s="19" t="s">
        <v>63</v>
      </c>
      <c r="G7" s="49" t="s">
        <v>27</v>
      </c>
    </row>
    <row r="8" spans="3:7" ht="13.5" thickBot="1">
      <c r="C8" s="26"/>
      <c r="D8" s="50" t="s">
        <v>32</v>
      </c>
      <c r="E8" s="50" t="s">
        <v>33</v>
      </c>
      <c r="F8" s="69" t="s">
        <v>64</v>
      </c>
      <c r="G8" s="50" t="s">
        <v>30</v>
      </c>
    </row>
    <row r="9" spans="3:7" ht="12.75">
      <c r="C9" s="30"/>
      <c r="D9" s="115"/>
      <c r="E9" s="117"/>
      <c r="F9" s="118"/>
      <c r="G9" s="117"/>
    </row>
    <row r="10" spans="3:7" ht="12.75">
      <c r="C10" s="59" t="s">
        <v>115</v>
      </c>
      <c r="D10" s="119">
        <v>100</v>
      </c>
      <c r="E10" s="120">
        <v>1000</v>
      </c>
      <c r="F10" s="121">
        <f>+D10*E10</f>
        <v>100000</v>
      </c>
      <c r="G10" s="131">
        <v>44292</v>
      </c>
    </row>
    <row r="11" spans="3:7" ht="13.5" thickBot="1">
      <c r="C11" s="122"/>
      <c r="D11" s="123"/>
      <c r="E11" s="124"/>
      <c r="F11" s="125"/>
      <c r="G11" s="126"/>
    </row>
    <row r="12" spans="3:7" ht="12.75">
      <c r="C12" s="31"/>
      <c r="D12" s="127"/>
      <c r="E12" s="128"/>
      <c r="F12" s="128"/>
      <c r="G12" s="64"/>
    </row>
    <row r="13" spans="3:7" ht="13.5" thickBot="1">
      <c r="C13" s="50" t="s">
        <v>65</v>
      </c>
      <c r="D13" s="129">
        <f>SUM(D10:D11)</f>
        <v>100</v>
      </c>
      <c r="E13" s="130">
        <f>+E10</f>
        <v>1000</v>
      </c>
      <c r="F13" s="130">
        <f>+D13*E13</f>
        <v>100000</v>
      </c>
      <c r="G13" s="75"/>
    </row>
    <row r="15" ht="13.5" thickBot="1"/>
    <row r="16" spans="3:6" ht="13.5" thickBot="1">
      <c r="C16" s="51" t="s">
        <v>94</v>
      </c>
      <c r="D16" s="104" t="s">
        <v>72</v>
      </c>
      <c r="E16" s="23"/>
      <c r="F16" s="23"/>
    </row>
    <row r="17" spans="3:6" ht="13.5" thickBot="1">
      <c r="C17" s="29" t="s">
        <v>127</v>
      </c>
      <c r="D17" s="179">
        <f>+D10</f>
        <v>100</v>
      </c>
      <c r="E17" s="180"/>
      <c r="F17" s="181"/>
    </row>
    <row r="18" spans="3:6" ht="13.5" thickBot="1">
      <c r="C18" s="141" t="s">
        <v>42</v>
      </c>
      <c r="D18" s="104">
        <f>SUM(D17:D17)</f>
        <v>100</v>
      </c>
      <c r="E18" s="23"/>
      <c r="F18" s="23"/>
    </row>
    <row r="21" ht="12.75">
      <c r="C21" s="6"/>
    </row>
    <row r="22" ht="12.75">
      <c r="C22" s="58"/>
    </row>
    <row r="23" ht="12.75">
      <c r="C23" s="58"/>
    </row>
    <row r="24" ht="12.75">
      <c r="C24" s="5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CORPORATIVO DG 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DIAZ PEREZ</dc:creator>
  <cp:keywords/>
  <dc:description/>
  <cp:lastModifiedBy>MIGUEL ANGEL DIAZ PEREZ</cp:lastModifiedBy>
  <cp:lastPrinted>2021-05-27T06:18:38Z</cp:lastPrinted>
  <dcterms:created xsi:type="dcterms:W3CDTF">2004-01-26T03:17:27Z</dcterms:created>
  <dcterms:modified xsi:type="dcterms:W3CDTF">2023-11-10T18:52:31Z</dcterms:modified>
  <cp:category/>
  <cp:version/>
  <cp:contentType/>
  <cp:contentStatus/>
</cp:coreProperties>
</file>